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3"/>
    <sheet state="visible" name="Executive" sheetId="2" r:id="rId4"/>
    <sheet state="visible" name="External Affairs" sheetId="3" r:id="rId5"/>
    <sheet state="visible" name="Appropriations" sheetId="4" r:id="rId6"/>
    <sheet state="visible" name="Health, Wellness and Safety" sheetId="5" r:id="rId7"/>
    <sheet state="visible" name="Academic Affairs" sheetId="6" r:id="rId8"/>
    <sheet state="visible" name="Environmental Affairs" sheetId="7" r:id="rId9"/>
    <sheet state="visible" name="Campus Diversity" sheetId="8" r:id="rId10"/>
    <sheet state="visible" name="Student Affairs" sheetId="9" r:id="rId11"/>
    <sheet state="visible" name="Purple Friday" sheetId="10" r:id="rId12"/>
    <sheet state="visible" name="S.A.P" sheetId="11" r:id="rId13"/>
    <sheet state="visible" name="Parking" sheetId="12" r:id="rId14"/>
  </sheets>
  <definedNames/>
  <calcPr/>
</workbook>
</file>

<file path=xl/sharedStrings.xml><?xml version="1.0" encoding="utf-8"?>
<sst xmlns="http://schemas.openxmlformats.org/spreadsheetml/2006/main" count="139" uniqueCount="62">
  <si>
    <t>Student Senate Budget | Fall 2020 - Budget</t>
  </si>
  <si>
    <t>Rollover from 2019-2020 Session</t>
  </si>
  <si>
    <t>Allotted Funds for 2020-2021 Session</t>
  </si>
  <si>
    <t>Total Account Balance:</t>
  </si>
  <si>
    <t>Available to Budget:</t>
  </si>
  <si>
    <t>Budgeted:</t>
  </si>
  <si>
    <t>Reserve :</t>
  </si>
  <si>
    <t>Executive</t>
  </si>
  <si>
    <t>Fair Grounds (Labyrinth)</t>
  </si>
  <si>
    <t>Women's Leadership</t>
  </si>
  <si>
    <t>TEDxTrumanStateUniversity</t>
  </si>
  <si>
    <t>Apparel</t>
  </si>
  <si>
    <t>Fall Retreat</t>
  </si>
  <si>
    <t>Spring Retreat</t>
  </si>
  <si>
    <t>Office Supplies</t>
  </si>
  <si>
    <t>Senate Copy Services</t>
  </si>
  <si>
    <t>Phone Service</t>
  </si>
  <si>
    <t xml:space="preserve">Public Relations </t>
  </si>
  <si>
    <t>Truman Days 2021</t>
  </si>
  <si>
    <t>Allotted</t>
  </si>
  <si>
    <t>Fall Elections</t>
  </si>
  <si>
    <t>Giveaways</t>
  </si>
  <si>
    <t>Round Tables</t>
  </si>
  <si>
    <t>Student Housing</t>
  </si>
  <si>
    <t>Spring Elections</t>
  </si>
  <si>
    <t>CSI Involvement</t>
  </si>
  <si>
    <t>StuGov/FAC/SAB</t>
  </si>
  <si>
    <t>Truman Days 2020</t>
  </si>
  <si>
    <t>Recycling Bins</t>
  </si>
  <si>
    <t>Gavel</t>
  </si>
  <si>
    <t>Miscellaneous</t>
  </si>
  <si>
    <t>Vision Document</t>
  </si>
  <si>
    <t>Total</t>
  </si>
  <si>
    <t>OAF Committee</t>
  </si>
  <si>
    <t>External Affairs</t>
  </si>
  <si>
    <t xml:space="preserve">Legislative Outreach </t>
  </si>
  <si>
    <t>Homecoming</t>
  </si>
  <si>
    <t>Voter Registration Drive</t>
  </si>
  <si>
    <t>Appropriations</t>
  </si>
  <si>
    <t>Fund Allotment</t>
  </si>
  <si>
    <t>Health, Wellness and Safety</t>
  </si>
  <si>
    <t xml:space="preserve">Health, Wellness and Safety Week </t>
  </si>
  <si>
    <t>Special Project</t>
  </si>
  <si>
    <t>Academic Affairs</t>
  </si>
  <si>
    <t>Academic Affairs Banquet</t>
  </si>
  <si>
    <t>Environmental Affairs</t>
  </si>
  <si>
    <t>Earth Week</t>
  </si>
  <si>
    <t>Campus Diversity</t>
  </si>
  <si>
    <t>Rescheduled Diversity Week</t>
  </si>
  <si>
    <t>Student Affairs</t>
  </si>
  <si>
    <t>Student Appreciation Week</t>
  </si>
  <si>
    <t>Oktoberfest</t>
  </si>
  <si>
    <t xml:space="preserve">Shining Star </t>
  </si>
  <si>
    <t>Purple Friday</t>
  </si>
  <si>
    <t>Sexual Assault Prevention</t>
  </si>
  <si>
    <t xml:space="preserve">Parking Appeals </t>
  </si>
  <si>
    <t xml:space="preserve">Miscellaneous </t>
  </si>
  <si>
    <t>Total Alloted:</t>
  </si>
  <si>
    <t xml:space="preserve">Fair Grounds </t>
  </si>
  <si>
    <t>Truman at the Capitol</t>
  </si>
  <si>
    <t>HWS Week</t>
  </si>
  <si>
    <t>Diversity Week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</si>
</sst>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15">
    <font>
      <sz val="10.0"/>
      <color rgb="FF000000"/>
      <name val="Arial"/>
    </font>
    <font>
      <b/>
      <sz val="18.0"/>
      <color rgb="FF000000"/>
      <name val="Calibri"/>
    </font>
    <font>
      <name val="Arial"/>
    </font>
    <font>
      <b/>
      <sz val="12.0"/>
      <color rgb="FF000000"/>
      <name val="Calibri"/>
    </font>
    <font>
      <b/>
      <sz val="12.0"/>
      <color rgb="FF3F3F3F"/>
      <name val="Calibri"/>
    </font>
    <font>
      <b/>
      <color rgb="FF674EA7"/>
      <name val="Arial"/>
    </font>
    <font>
      <b/>
      <color rgb="FFFF0000"/>
      <name val="Arial"/>
    </font>
    <font/>
    <font>
      <b/>
      <sz val="12.0"/>
      <color rgb="FF434343"/>
      <name val="Calibri"/>
    </font>
    <font>
      <b/>
      <name val="Arial"/>
    </font>
    <font>
      <b/>
      <sz val="16.0"/>
      <color rgb="FF3F3F3F"/>
      <name val="Calibri"/>
    </font>
    <font>
      <color rgb="FFFF0000"/>
    </font>
    <font>
      <b/>
      <color rgb="FFFF0000"/>
    </font>
    <font>
      <b/>
      <color rgb="FF38761D"/>
    </font>
    <font>
      <b/>
      <sz val="12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</fills>
  <borders count="13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3F3F3F"/>
      </right>
    </border>
    <border>
      <bottom style="thin">
        <color rgb="FF3F3F3F"/>
      </bottom>
    </border>
    <border>
      <right style="thin">
        <color rgb="FF3F3F3F"/>
      </right>
      <bottom style="thin">
        <color rgb="FF3F3F3F"/>
      </bottom>
    </border>
    <border>
      <left style="thin">
        <color rgb="FF3F3F3F"/>
      </left>
      <right style="thin">
        <color rgb="FF3F3F3F"/>
      </right>
      <bottom style="thin">
        <color rgb="FF3F3F3F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readingOrder="0" vertical="bottom"/>
    </xf>
    <xf borderId="2" fillId="2" fontId="4" numFmtId="164" xfId="0" applyAlignment="1" applyBorder="1" applyFill="1" applyFont="1" applyNumberFormat="1">
      <alignment horizontal="right" readingOrder="0" vertical="bottom"/>
    </xf>
    <xf borderId="0" fillId="0" fontId="2" numFmtId="4" xfId="0" applyAlignment="1" applyFont="1" applyNumberFormat="1">
      <alignment readingOrder="0" vertical="bottom"/>
    </xf>
    <xf borderId="0" fillId="0" fontId="2" numFmtId="164" xfId="0" applyAlignment="1" applyFont="1" applyNumberFormat="1">
      <alignment vertical="bottom"/>
    </xf>
    <xf borderId="3" fillId="2" fontId="4" numFmtId="164" xfId="0" applyAlignment="1" applyBorder="1" applyFont="1" applyNumberFormat="1">
      <alignment horizontal="right" readingOrder="0" vertical="bottom"/>
    </xf>
    <xf borderId="4" fillId="0" fontId="3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6" fillId="2" fontId="4" numFmtId="164" xfId="0" applyAlignment="1" applyBorder="1" applyFont="1" applyNumberFormat="1">
      <alignment horizontal="right" readingOrder="0" vertical="bottom"/>
    </xf>
    <xf borderId="0" fillId="0" fontId="6" numFmtId="0" xfId="0" applyAlignment="1" applyFont="1">
      <alignment vertical="bottom"/>
    </xf>
    <xf borderId="5" fillId="0" fontId="3" numFmtId="0" xfId="0" applyAlignment="1" applyBorder="1" applyFont="1">
      <alignment vertical="bottom"/>
    </xf>
    <xf borderId="5" fillId="2" fontId="4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7" fillId="2" fontId="4" numFmtId="0" xfId="0" applyAlignment="1" applyBorder="1" applyFont="1">
      <alignment vertical="bottom"/>
    </xf>
    <xf borderId="7" fillId="2" fontId="4" numFmtId="0" xfId="0" applyAlignment="1" applyBorder="1" applyFont="1">
      <alignment readingOrder="0" vertical="bottom"/>
    </xf>
    <xf borderId="0" fillId="0" fontId="7" numFmtId="164" xfId="0" applyFont="1" applyNumberFormat="1"/>
    <xf borderId="6" fillId="2" fontId="4" numFmtId="164" xfId="0" applyAlignment="1" applyBorder="1" applyFont="1" applyNumberFormat="1">
      <alignment horizontal="right" vertical="bottom"/>
    </xf>
    <xf borderId="0" fillId="0" fontId="7" numFmtId="0" xfId="0" applyAlignment="1" applyFont="1">
      <alignment readingOrder="0"/>
    </xf>
    <xf borderId="8" fillId="0" fontId="4" numFmtId="0" xfId="0" applyAlignment="1" applyBorder="1" applyFont="1">
      <alignment readingOrder="0" vertical="bottom"/>
    </xf>
    <xf borderId="8" fillId="0" fontId="4" numFmtId="164" xfId="0" applyAlignment="1" applyBorder="1" applyFont="1" applyNumberFormat="1">
      <alignment horizontal="right" vertical="bottom"/>
    </xf>
    <xf borderId="9" fillId="3" fontId="8" numFmtId="0" xfId="0" applyAlignment="1" applyBorder="1" applyFill="1" applyFont="1">
      <alignment vertical="bottom"/>
    </xf>
    <xf borderId="3" fillId="3" fontId="8" numFmtId="164" xfId="0" applyAlignment="1" applyBorder="1" applyFont="1" applyNumberFormat="1">
      <alignment horizontal="right" readingOrder="0" vertical="bottom"/>
    </xf>
    <xf borderId="4" fillId="0" fontId="2" numFmtId="0" xfId="0" applyAlignment="1" applyBorder="1" applyFont="1">
      <alignment vertical="bottom"/>
    </xf>
    <xf borderId="0" fillId="0" fontId="2" numFmtId="164" xfId="0" applyAlignment="1" applyFont="1" applyNumberFormat="1">
      <alignment readingOrder="0" vertical="bottom"/>
    </xf>
    <xf borderId="0" fillId="0" fontId="9" numFmtId="0" xfId="0" applyAlignment="1" applyFont="1">
      <alignment readingOrder="0" vertical="bottom"/>
    </xf>
    <xf borderId="1" fillId="0" fontId="2" numFmtId="0" xfId="0" applyAlignment="1" applyBorder="1" applyFont="1">
      <alignment vertical="bottom"/>
    </xf>
    <xf borderId="9" fillId="2" fontId="4" numFmtId="0" xfId="0" applyAlignment="1" applyBorder="1" applyFont="1">
      <alignment vertical="bottom"/>
    </xf>
    <xf borderId="9" fillId="2" fontId="4" numFmtId="0" xfId="0" applyAlignment="1" applyBorder="1" applyFont="1">
      <alignment readingOrder="0" vertical="bottom"/>
    </xf>
    <xf borderId="2" fillId="2" fontId="4" numFmtId="0" xfId="0" applyAlignment="1" applyBorder="1" applyFont="1">
      <alignment readingOrder="0" vertical="bottom"/>
    </xf>
    <xf borderId="2" fillId="2" fontId="4" numFmtId="0" xfId="0" applyAlignment="1" applyBorder="1" applyFont="1">
      <alignment vertical="bottom"/>
    </xf>
    <xf borderId="3" fillId="2" fontId="4" numFmtId="164" xfId="0" applyAlignment="1" applyBorder="1" applyFont="1" applyNumberFormat="1">
      <alignment horizontal="right" vertical="bottom"/>
    </xf>
    <xf borderId="5" fillId="0" fontId="2" numFmtId="164" xfId="0" applyAlignment="1" applyBorder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0" fontId="4" numFmtId="164" xfId="0" applyAlignment="1" applyFont="1" applyNumberFormat="1">
      <alignment horizontal="right" vertical="bottom"/>
    </xf>
    <xf borderId="0" fillId="0" fontId="8" numFmtId="0" xfId="0" applyAlignment="1" applyFont="1">
      <alignment readingOrder="0" vertical="bottom"/>
    </xf>
    <xf borderId="0" fillId="0" fontId="8" numFmtId="164" xfId="0" applyAlignment="1" applyFont="1" applyNumberFormat="1">
      <alignment horizontal="right" readingOrder="0" vertical="bottom"/>
    </xf>
    <xf borderId="10" fillId="2" fontId="4" numFmtId="164" xfId="0" applyAlignment="1" applyBorder="1" applyFont="1" applyNumberFormat="1">
      <alignment horizontal="right" readingOrder="0" vertical="bottom"/>
    </xf>
    <xf borderId="0" fillId="0" fontId="8" numFmtId="0" xfId="0" applyAlignment="1" applyFont="1">
      <alignment vertical="bottom"/>
    </xf>
    <xf borderId="0" fillId="0" fontId="8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7" fillId="2" fontId="4" numFmtId="0" xfId="0" applyAlignment="1" applyBorder="1" applyFont="1">
      <alignment shrinkToFit="0" vertical="bottom" wrapText="1"/>
    </xf>
    <xf borderId="0" fillId="0" fontId="4" numFmtId="164" xfId="0" applyAlignment="1" applyFont="1" applyNumberFormat="1">
      <alignment horizontal="right" readingOrder="0" vertical="bottom"/>
    </xf>
    <xf borderId="5" fillId="0" fontId="3" numFmtId="0" xfId="0" applyAlignment="1" applyBorder="1" applyFont="1">
      <alignment readingOrder="0" vertical="bottom"/>
    </xf>
    <xf borderId="7" fillId="2" fontId="10" numFmtId="0" xfId="0" applyAlignment="1" applyBorder="1" applyFont="1">
      <alignment vertical="bottom"/>
    </xf>
    <xf borderId="6" fillId="2" fontId="10" numFmtId="164" xfId="0" applyAlignment="1" applyBorder="1" applyFont="1" applyNumberFormat="1">
      <alignment horizontal="right" vertical="bottom"/>
    </xf>
    <xf borderId="4" fillId="2" fontId="4" numFmtId="164" xfId="0" applyAlignment="1" applyBorder="1" applyFont="1" applyNumberFormat="1">
      <alignment horizontal="right" readingOrder="0" vertical="bottom"/>
    </xf>
    <xf borderId="0" fillId="0" fontId="11" numFmtId="0" xfId="0" applyAlignment="1" applyFont="1">
      <alignment readingOrder="0"/>
    </xf>
    <xf borderId="11" fillId="2" fontId="4" numFmtId="0" xfId="0" applyAlignment="1" applyBorder="1" applyFont="1">
      <alignment readingOrder="0" vertical="bottom"/>
    </xf>
    <xf borderId="0" fillId="0" fontId="6" numFmtId="165" xfId="0" applyAlignment="1" applyFont="1" applyNumberFormat="1">
      <alignment readingOrder="0" vertical="bottom"/>
    </xf>
    <xf borderId="11" fillId="2" fontId="4" numFmtId="0" xfId="0" applyAlignment="1" applyBorder="1" applyFont="1">
      <alignment vertical="bottom"/>
    </xf>
    <xf borderId="0" fillId="0" fontId="7" numFmtId="0" xfId="0" applyAlignment="1" applyFont="1">
      <alignment horizontal="center" readingOrder="0" vertical="center"/>
    </xf>
    <xf borderId="2" fillId="2" fontId="4" numFmtId="164" xfId="0" applyAlignment="1" applyBorder="1" applyFont="1" applyNumberFormat="1">
      <alignment horizontal="right" vertical="bottom"/>
    </xf>
    <xf borderId="0" fillId="0" fontId="12" numFmtId="165" xfId="0" applyAlignment="1" applyFont="1" applyNumberFormat="1">
      <alignment readingOrder="0"/>
    </xf>
    <xf borderId="12" fillId="2" fontId="4" numFmtId="0" xfId="0" applyAlignment="1" applyBorder="1" applyFont="1">
      <alignment vertical="bottom"/>
    </xf>
    <xf borderId="0" fillId="0" fontId="13" numFmtId="165" xfId="0" applyAlignment="1" applyFont="1" applyNumberFormat="1">
      <alignment readingOrder="0"/>
    </xf>
    <xf borderId="0" fillId="0" fontId="7" numFmtId="165" xfId="0" applyAlignment="1" applyFont="1" applyNumberFormat="1">
      <alignment readingOrder="0"/>
    </xf>
    <xf borderId="0" fillId="0" fontId="14" numFmtId="0" xfId="0" applyAlignment="1" applyFont="1">
      <alignment readingOrder="0"/>
    </xf>
    <xf borderId="0" fillId="0" fontId="14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6.43"/>
    <col customWidth="1" min="2" max="2" width="17.86"/>
    <col customWidth="1" min="3" max="3" width="19.57"/>
    <col customWidth="1" min="5" max="5" width="34.29"/>
    <col customWidth="1" min="6" max="6" width="15.57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4">
        <v>11100.0</v>
      </c>
      <c r="C3" s="5"/>
      <c r="D3" s="2"/>
      <c r="E3" s="2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2</v>
      </c>
      <c r="B4" s="7">
        <v>23628.0</v>
      </c>
      <c r="C4" s="2"/>
      <c r="D4" s="2"/>
      <c r="E4" s="2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 t="s">
        <v>3</v>
      </c>
      <c r="B5" s="7">
        <f>SUM(B3:B4)</f>
        <v>34728</v>
      </c>
      <c r="C5" s="2"/>
      <c r="D5" s="2"/>
      <c r="E5" s="2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9"/>
      <c r="C6" s="2"/>
      <c r="D6" s="2"/>
      <c r="E6" s="2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 t="s">
        <v>4</v>
      </c>
      <c r="B7" s="7">
        <v>34728.0</v>
      </c>
      <c r="C7" s="2"/>
      <c r="D7" s="2"/>
      <c r="E7" s="10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" t="s">
        <v>5</v>
      </c>
      <c r="B8" s="11">
        <v>30000.0</v>
      </c>
      <c r="C8" s="2"/>
      <c r="D8" s="2"/>
      <c r="E8" s="12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8" t="s">
        <v>6</v>
      </c>
      <c r="B9" s="11">
        <f>Minus(B7,B8)</f>
        <v>4728</v>
      </c>
      <c r="C9" s="2"/>
      <c r="D9" s="2"/>
      <c r="E9" s="2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6"/>
      <c r="C10" s="2"/>
      <c r="D10" s="2"/>
      <c r="E10" s="2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3" t="s">
        <v>7</v>
      </c>
      <c r="B11" s="6"/>
      <c r="C11" s="2"/>
      <c r="D11" s="2"/>
      <c r="E11" s="2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4" t="s">
        <v>8</v>
      </c>
      <c r="B12" s="4">
        <v>2000.0</v>
      </c>
      <c r="C12" s="15"/>
      <c r="D12" s="2"/>
      <c r="E12" s="2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6" t="s">
        <v>9</v>
      </c>
      <c r="B13" s="11">
        <v>2000.0</v>
      </c>
      <c r="C13" s="2"/>
      <c r="D13" s="2"/>
      <c r="E13" s="2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6" t="s">
        <v>10</v>
      </c>
      <c r="B14" s="11">
        <v>0.0</v>
      </c>
      <c r="C14" s="2"/>
      <c r="D14" s="2"/>
      <c r="E14" s="2"/>
      <c r="F14" s="6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7" t="s">
        <v>11</v>
      </c>
      <c r="B15" s="11">
        <v>500.0</v>
      </c>
      <c r="C15" s="15"/>
      <c r="D15" s="2"/>
      <c r="E15" s="2"/>
      <c r="F15" s="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6" t="s">
        <v>12</v>
      </c>
      <c r="B16" s="11">
        <v>100.0</v>
      </c>
      <c r="C16" s="15"/>
      <c r="D16" s="2"/>
      <c r="E16" s="2"/>
      <c r="F16" s="6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6" t="s">
        <v>13</v>
      </c>
      <c r="B17" s="11">
        <v>450.0</v>
      </c>
      <c r="C17" s="15"/>
      <c r="D17" s="2"/>
      <c r="E17" s="2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6" t="s">
        <v>14</v>
      </c>
      <c r="B18" s="11">
        <v>400.0</v>
      </c>
      <c r="C18" s="15"/>
      <c r="D18" s="2"/>
      <c r="E18" s="2"/>
      <c r="F18" s="6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6" t="s">
        <v>15</v>
      </c>
      <c r="B19" s="11">
        <v>150.0</v>
      </c>
      <c r="C19" s="2"/>
      <c r="D19" s="2"/>
      <c r="F19" s="18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6" t="s">
        <v>16</v>
      </c>
      <c r="B20" s="19">
        <v>100.0</v>
      </c>
      <c r="C20" s="2"/>
      <c r="D20" s="2"/>
      <c r="F20" s="18"/>
      <c r="G20" s="1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7" t="s">
        <v>17</v>
      </c>
      <c r="B21" s="11">
        <v>400.0</v>
      </c>
      <c r="C21" s="20"/>
      <c r="D21" s="20"/>
      <c r="E21" s="21" t="s">
        <v>18</v>
      </c>
      <c r="F21" s="22" t="s">
        <v>19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6" t="s">
        <v>20</v>
      </c>
      <c r="B22" s="11">
        <v>1500.0</v>
      </c>
      <c r="E22" s="23" t="s">
        <v>21</v>
      </c>
      <c r="F22" s="24">
        <v>2100.0</v>
      </c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7" t="s">
        <v>22</v>
      </c>
      <c r="B23" s="11">
        <v>200.0</v>
      </c>
      <c r="C23" s="2"/>
      <c r="D23" s="2"/>
      <c r="E23" s="23" t="s">
        <v>23</v>
      </c>
      <c r="F23" s="24">
        <v>1000.0</v>
      </c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6" t="s">
        <v>24</v>
      </c>
      <c r="B24" s="11">
        <v>200.0</v>
      </c>
      <c r="C24" s="2"/>
      <c r="D24" s="25"/>
      <c r="E24" s="23" t="s">
        <v>25</v>
      </c>
      <c r="F24" s="24">
        <v>300.0</v>
      </c>
      <c r="G24" s="2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7" t="s">
        <v>18</v>
      </c>
      <c r="B25" s="11">
        <v>4500.0</v>
      </c>
      <c r="C25" s="27"/>
      <c r="D25" s="28"/>
      <c r="E25" s="29" t="s">
        <v>26</v>
      </c>
      <c r="F25" s="7">
        <v>400.0</v>
      </c>
      <c r="G25" s="2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7" t="s">
        <v>27</v>
      </c>
      <c r="B26" s="11">
        <v>1000.0</v>
      </c>
      <c r="C26" s="27"/>
      <c r="D26" s="28"/>
      <c r="E26" s="30" t="s">
        <v>28</v>
      </c>
      <c r="F26" s="7">
        <v>200.0</v>
      </c>
      <c r="G26" s="2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7" t="s">
        <v>29</v>
      </c>
      <c r="B27" s="11">
        <v>200.0</v>
      </c>
      <c r="C27" s="15"/>
      <c r="D27" s="28"/>
      <c r="E27" s="31" t="s">
        <v>30</v>
      </c>
      <c r="F27" s="7">
        <v>500.0</v>
      </c>
      <c r="G27" s="2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7" t="s">
        <v>31</v>
      </c>
      <c r="B28" s="11">
        <v>100.0</v>
      </c>
      <c r="C28" s="15"/>
      <c r="D28" s="28"/>
      <c r="E28" s="32" t="s">
        <v>32</v>
      </c>
      <c r="F28" s="33">
        <f>SUM(F22:F27)</f>
        <v>4500</v>
      </c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7" t="s">
        <v>33</v>
      </c>
      <c r="B29" s="11">
        <v>150.0</v>
      </c>
      <c r="C29" s="15"/>
      <c r="D29" s="2"/>
      <c r="F29" s="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6" t="s">
        <v>30</v>
      </c>
      <c r="B30" s="11">
        <v>300.0</v>
      </c>
      <c r="C30" s="15"/>
      <c r="D30" s="2"/>
      <c r="F30" s="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6" t="s">
        <v>32</v>
      </c>
      <c r="B31" s="19">
        <f>SUM(B12:B30)</f>
        <v>14250</v>
      </c>
      <c r="C31" s="2"/>
      <c r="D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3" t="s">
        <v>34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7" t="s">
        <v>35</v>
      </c>
      <c r="B33" s="11">
        <v>300.0</v>
      </c>
      <c r="C33" s="15"/>
      <c r="D33" s="2"/>
      <c r="E33" s="35"/>
      <c r="F33" s="3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7" t="s">
        <v>36</v>
      </c>
      <c r="B34" s="11">
        <v>100.0</v>
      </c>
      <c r="C34" s="15"/>
      <c r="D34" s="2"/>
      <c r="E34" s="37"/>
      <c r="F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6" t="s">
        <v>37</v>
      </c>
      <c r="B35" s="39">
        <v>250.0</v>
      </c>
      <c r="C35" s="15"/>
      <c r="D35" s="2"/>
      <c r="E35" s="40"/>
      <c r="F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7" t="s">
        <v>30</v>
      </c>
      <c r="B36" s="11">
        <v>1000.0</v>
      </c>
      <c r="C36" s="15"/>
      <c r="D36" s="2"/>
      <c r="E36" s="40"/>
      <c r="F36" s="38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6" t="s">
        <v>32</v>
      </c>
      <c r="B37" s="19">
        <f>SUM(B33:B36)</f>
        <v>1650</v>
      </c>
      <c r="C37" s="2"/>
      <c r="D37" s="2"/>
      <c r="E37" s="40"/>
      <c r="F37" s="41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3" t="s">
        <v>38</v>
      </c>
      <c r="B38" s="34"/>
      <c r="C38" s="2"/>
      <c r="D38" s="2"/>
      <c r="E38" s="42"/>
      <c r="F38" s="3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43" t="s">
        <v>39</v>
      </c>
      <c r="B39" s="11">
        <v>2500.0</v>
      </c>
      <c r="C39" s="2"/>
      <c r="D39" s="2"/>
      <c r="E39" s="42"/>
      <c r="F39" s="44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6" t="s">
        <v>32</v>
      </c>
      <c r="B40" s="19">
        <f>SUM(B39)</f>
        <v>2500</v>
      </c>
      <c r="C40" s="2"/>
      <c r="D40" s="2"/>
      <c r="E40" s="42"/>
      <c r="F40" s="3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45" t="s">
        <v>40</v>
      </c>
      <c r="B41" s="6"/>
      <c r="C41" s="2"/>
      <c r="D41" s="2"/>
      <c r="E41" s="2"/>
      <c r="F41" s="2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4" t="s">
        <v>41</v>
      </c>
      <c r="B42" s="4">
        <v>900.0</v>
      </c>
      <c r="C42" s="2"/>
      <c r="D42" s="2"/>
      <c r="E42" s="2"/>
      <c r="F42" s="6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7" t="s">
        <v>30</v>
      </c>
      <c r="B43" s="11">
        <v>800.0</v>
      </c>
      <c r="C43" s="2"/>
      <c r="D43" s="2"/>
      <c r="E43" s="2"/>
      <c r="F43" s="6"/>
      <c r="G43" s="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7" t="s">
        <v>42</v>
      </c>
      <c r="B44" s="11">
        <v>500.0</v>
      </c>
      <c r="C44" s="2"/>
      <c r="D44" s="2"/>
      <c r="E44" s="2"/>
      <c r="F44" s="6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6" t="s">
        <v>32</v>
      </c>
      <c r="B45" s="19">
        <f>SUM(B43:B42:B44)</f>
        <v>2200</v>
      </c>
      <c r="C45" s="2"/>
      <c r="D45" s="2"/>
      <c r="E45" s="2"/>
      <c r="F45" s="2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3" t="s">
        <v>43</v>
      </c>
      <c r="B46" s="34"/>
      <c r="C46" s="2"/>
      <c r="D46" s="2"/>
      <c r="E46" s="2"/>
      <c r="F46" s="2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6" t="s">
        <v>44</v>
      </c>
      <c r="B47" s="11">
        <v>1500.0</v>
      </c>
      <c r="C47" s="2"/>
      <c r="D47" s="2"/>
      <c r="E47" s="2"/>
      <c r="F47" s="6"/>
      <c r="G47" s="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7" t="s">
        <v>30</v>
      </c>
      <c r="B48" s="11">
        <v>500.0</v>
      </c>
      <c r="C48" s="2"/>
      <c r="D48" s="2"/>
      <c r="E48" s="2"/>
      <c r="F48" s="6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6" t="s">
        <v>32</v>
      </c>
      <c r="B49" s="19">
        <f>SUM(B47:B48)</f>
        <v>2000</v>
      </c>
      <c r="C49" s="2"/>
      <c r="D49" s="2"/>
      <c r="E49" s="2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3" t="s">
        <v>45</v>
      </c>
      <c r="B50" s="34"/>
      <c r="C50" s="2"/>
      <c r="D50" s="2"/>
      <c r="E50" s="2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6" t="s">
        <v>46</v>
      </c>
      <c r="B51" s="11">
        <v>700.0</v>
      </c>
      <c r="C51" s="2"/>
      <c r="D51" s="2"/>
      <c r="E51" s="2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7" t="s">
        <v>30</v>
      </c>
      <c r="B52" s="11">
        <v>1000.0</v>
      </c>
      <c r="C52" s="2"/>
      <c r="D52" s="2"/>
      <c r="E52" s="2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6" t="s">
        <v>32</v>
      </c>
      <c r="B53" s="19">
        <f>SUM(B51:B52)</f>
        <v>1700</v>
      </c>
      <c r="C53" s="2"/>
      <c r="D53" s="2"/>
      <c r="E53" s="2"/>
      <c r="F53" s="6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45" t="s">
        <v>47</v>
      </c>
      <c r="B54" s="34"/>
      <c r="C54" s="2"/>
      <c r="D54" s="2"/>
      <c r="E54" s="2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7" t="s">
        <v>48</v>
      </c>
      <c r="B55" s="11">
        <v>1000.0</v>
      </c>
      <c r="C55" s="2"/>
      <c r="D55" s="2"/>
      <c r="E55" s="2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7" t="s">
        <v>30</v>
      </c>
      <c r="B56" s="11">
        <v>1000.0</v>
      </c>
      <c r="C56" s="2"/>
      <c r="D56" s="2"/>
      <c r="E56" s="2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6" t="s">
        <v>32</v>
      </c>
      <c r="B57" s="19">
        <f>SUM(B55:B56)</f>
        <v>2000</v>
      </c>
      <c r="C57" s="2"/>
      <c r="D57" s="2"/>
      <c r="E57" s="2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3" t="s">
        <v>49</v>
      </c>
      <c r="B58" s="34"/>
      <c r="C58" s="2"/>
      <c r="D58" s="2"/>
      <c r="E58" s="2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6" t="s">
        <v>50</v>
      </c>
      <c r="B59" s="11">
        <v>1000.0</v>
      </c>
      <c r="C59" s="2"/>
      <c r="D59" s="2"/>
      <c r="E59" s="2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6" t="s">
        <v>51</v>
      </c>
      <c r="B60" s="11">
        <v>150.0</v>
      </c>
      <c r="C60" s="15"/>
      <c r="D60" s="2"/>
      <c r="E60" s="2"/>
      <c r="F60" s="6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7" t="s">
        <v>52</v>
      </c>
      <c r="B61" s="11">
        <v>100.0</v>
      </c>
      <c r="C61" s="15"/>
      <c r="D61" s="2"/>
      <c r="E61" s="2"/>
      <c r="F61" s="6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7" t="s">
        <v>30</v>
      </c>
      <c r="B62" s="11">
        <v>650.0</v>
      </c>
      <c r="C62" s="15"/>
      <c r="D62" s="2"/>
      <c r="E62" s="2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6" t="s">
        <v>32</v>
      </c>
      <c r="B63" s="19">
        <f>SUM(B59:B62)</f>
        <v>1900</v>
      </c>
      <c r="C63" s="2"/>
      <c r="D63" s="2"/>
      <c r="E63" s="2"/>
      <c r="F63" s="6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3" t="s">
        <v>53</v>
      </c>
      <c r="B64" s="34"/>
      <c r="C64" s="2"/>
      <c r="D64" s="2"/>
      <c r="E64" s="2"/>
      <c r="F64" s="6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7" t="s">
        <v>30</v>
      </c>
      <c r="B65" s="11">
        <v>1300.0</v>
      </c>
      <c r="C65" s="2"/>
      <c r="D65" s="2"/>
      <c r="E65" s="2"/>
      <c r="F65" s="6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6" t="s">
        <v>32</v>
      </c>
      <c r="B66" s="11">
        <f>sum(B65)</f>
        <v>1300</v>
      </c>
      <c r="C66" s="2"/>
      <c r="D66" s="2"/>
      <c r="E66" s="2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3" t="s">
        <v>54</v>
      </c>
      <c r="B67" s="34"/>
      <c r="C67" s="2"/>
      <c r="D67" s="2"/>
      <c r="E67" s="2"/>
      <c r="F67" s="6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7" t="s">
        <v>30</v>
      </c>
      <c r="B68" s="11">
        <v>400.0</v>
      </c>
      <c r="C68" s="2"/>
      <c r="D68" s="2"/>
      <c r="E68" s="2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6" t="s">
        <v>32</v>
      </c>
      <c r="B69" s="19">
        <f>SUM(B68)</f>
        <v>400</v>
      </c>
      <c r="C69" s="2"/>
      <c r="D69" s="2"/>
      <c r="E69" s="2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3" t="s">
        <v>55</v>
      </c>
      <c r="B70" s="34"/>
      <c r="C70" s="2"/>
      <c r="D70" s="2"/>
      <c r="E70" s="2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7" t="s">
        <v>56</v>
      </c>
      <c r="B71" s="11">
        <v>100.0</v>
      </c>
      <c r="C71" s="15"/>
      <c r="D71" s="2"/>
      <c r="E71" s="2"/>
      <c r="F71" s="6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9"/>
      <c r="B72" s="9"/>
      <c r="C72" s="15"/>
      <c r="D72" s="2"/>
      <c r="E72" s="2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46" t="s">
        <v>57</v>
      </c>
      <c r="B73" s="47">
        <f>SUM(B69,B66,B63,B57,B53,B49,B45,B40,B37,B31,B71)</f>
        <v>30000</v>
      </c>
      <c r="C73" s="2"/>
      <c r="D73" s="2"/>
      <c r="E73" s="2"/>
      <c r="F73" s="6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6"/>
      <c r="C74" s="2"/>
      <c r="D74" s="2"/>
      <c r="E74" s="2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6"/>
      <c r="C75" s="2"/>
      <c r="D75" s="2"/>
      <c r="E75" s="2"/>
      <c r="F75" s="6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2">
    <mergeCell ref="A1:G2"/>
    <mergeCell ref="C22:D2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71"/>
  </cols>
  <sheetData>
    <row r="1">
      <c r="A1" s="13" t="s">
        <v>53</v>
      </c>
      <c r="B1" s="6"/>
      <c r="C1" s="2"/>
    </row>
    <row r="2">
      <c r="A2" s="14" t="s">
        <v>30</v>
      </c>
      <c r="B2" s="11">
        <v>1300.0</v>
      </c>
      <c r="C2" s="51">
        <v>-98.4</v>
      </c>
      <c r="D2" s="51">
        <v>76.0</v>
      </c>
      <c r="E2" s="51">
        <v>-34.57</v>
      </c>
    </row>
    <row r="3">
      <c r="A3" s="16" t="s">
        <v>32</v>
      </c>
      <c r="B3" s="11">
        <f>sum(B2)</f>
        <v>1300</v>
      </c>
      <c r="C3" s="2"/>
    </row>
    <row r="4">
      <c r="B4" s="58"/>
    </row>
    <row r="5">
      <c r="A5" s="59"/>
      <c r="B5" s="6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</cols>
  <sheetData>
    <row r="1">
      <c r="A1" s="13" t="s">
        <v>54</v>
      </c>
      <c r="B1" s="34"/>
      <c r="C1" s="2"/>
    </row>
    <row r="2">
      <c r="A2" s="17" t="s">
        <v>30</v>
      </c>
      <c r="B2" s="11">
        <v>400.0</v>
      </c>
      <c r="C2" s="2"/>
    </row>
    <row r="3">
      <c r="A3" s="16" t="s">
        <v>32</v>
      </c>
      <c r="B3" s="19">
        <f>SUM(B2)</f>
        <v>400</v>
      </c>
      <c r="C3" s="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</cols>
  <sheetData>
    <row r="1">
      <c r="A1" s="13" t="s">
        <v>55</v>
      </c>
      <c r="B1" s="34"/>
      <c r="C1" s="2"/>
    </row>
    <row r="2">
      <c r="A2" s="17" t="s">
        <v>30</v>
      </c>
      <c r="B2" s="11">
        <v>100.0</v>
      </c>
      <c r="C2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71"/>
  </cols>
  <sheetData>
    <row r="1">
      <c r="A1" s="13" t="s">
        <v>7</v>
      </c>
      <c r="B1" s="6"/>
      <c r="C1" s="2"/>
      <c r="D1" s="2"/>
    </row>
    <row r="2">
      <c r="A2" s="14" t="s">
        <v>58</v>
      </c>
      <c r="B2" s="4">
        <v>2000.0</v>
      </c>
      <c r="C2" s="15"/>
      <c r="D2" s="2"/>
    </row>
    <row r="3">
      <c r="A3" s="16" t="s">
        <v>9</v>
      </c>
      <c r="B3" s="11">
        <v>2000.0</v>
      </c>
      <c r="C3" s="2"/>
      <c r="D3" s="2"/>
    </row>
    <row r="4">
      <c r="A4" s="16" t="s">
        <v>10</v>
      </c>
      <c r="B4" s="48">
        <v>0.0</v>
      </c>
      <c r="C4" s="15"/>
      <c r="D4" s="15"/>
      <c r="E4" s="49"/>
      <c r="F4" s="49"/>
      <c r="G4" s="49"/>
    </row>
    <row r="5">
      <c r="A5" s="50" t="s">
        <v>11</v>
      </c>
      <c r="B5" s="4">
        <v>500.0</v>
      </c>
      <c r="C5" s="51">
        <v>-977.6</v>
      </c>
      <c r="D5" s="2"/>
    </row>
    <row r="6">
      <c r="A6" s="52" t="s">
        <v>12</v>
      </c>
      <c r="B6" s="4">
        <v>100.0</v>
      </c>
      <c r="C6" s="15"/>
      <c r="D6" s="2"/>
    </row>
    <row r="7">
      <c r="A7" s="52" t="s">
        <v>13</v>
      </c>
      <c r="B7" s="4">
        <v>450.0</v>
      </c>
      <c r="C7" s="15"/>
      <c r="D7" s="2"/>
      <c r="G7" s="53"/>
      <c r="H7" s="53"/>
      <c r="I7" s="53"/>
      <c r="J7" s="53"/>
    </row>
    <row r="8">
      <c r="A8" s="52" t="s">
        <v>14</v>
      </c>
      <c r="B8" s="4">
        <v>400.0</v>
      </c>
      <c r="C8" s="15"/>
      <c r="D8" s="2"/>
      <c r="G8" s="53"/>
      <c r="H8" s="53"/>
      <c r="I8" s="53"/>
      <c r="J8" s="53"/>
    </row>
    <row r="9">
      <c r="A9" s="52" t="s">
        <v>15</v>
      </c>
      <c r="B9" s="4">
        <v>150.0</v>
      </c>
      <c r="C9" s="51">
        <v>-9.0</v>
      </c>
      <c r="D9" s="2"/>
      <c r="G9" s="53"/>
      <c r="H9" s="53"/>
      <c r="I9" s="53"/>
      <c r="J9" s="53"/>
    </row>
    <row r="10">
      <c r="A10" s="52" t="s">
        <v>16</v>
      </c>
      <c r="B10" s="54">
        <v>100.0</v>
      </c>
      <c r="C10" s="2"/>
      <c r="D10" s="2"/>
      <c r="G10" s="53"/>
      <c r="H10" s="53"/>
      <c r="I10" s="53"/>
      <c r="J10" s="53"/>
    </row>
    <row r="11">
      <c r="A11" s="50" t="s">
        <v>17</v>
      </c>
      <c r="B11" s="4">
        <v>400.0</v>
      </c>
      <c r="C11" s="51">
        <v>-76.0</v>
      </c>
      <c r="D11" s="51">
        <v>-39.8</v>
      </c>
      <c r="G11" s="53"/>
      <c r="H11" s="53"/>
      <c r="I11" s="53"/>
      <c r="J11" s="53"/>
    </row>
    <row r="12">
      <c r="A12" s="52" t="s">
        <v>20</v>
      </c>
      <c r="B12" s="4">
        <v>1500.0</v>
      </c>
      <c r="C12" s="55">
        <v>-1047.5</v>
      </c>
      <c r="G12" s="53"/>
      <c r="H12" s="53"/>
      <c r="I12" s="53"/>
      <c r="J12" s="53"/>
    </row>
    <row r="13">
      <c r="A13" s="50" t="s">
        <v>22</v>
      </c>
      <c r="B13" s="4">
        <v>200.0</v>
      </c>
      <c r="C13" s="55">
        <v>-71.76</v>
      </c>
      <c r="D13" s="15"/>
      <c r="G13" s="53"/>
      <c r="H13" s="53"/>
      <c r="I13" s="53"/>
      <c r="J13" s="53"/>
    </row>
    <row r="14">
      <c r="A14" s="52" t="s">
        <v>24</v>
      </c>
      <c r="B14" s="4">
        <v>200.0</v>
      </c>
      <c r="C14" s="2"/>
      <c r="D14" s="2"/>
    </row>
    <row r="15">
      <c r="A15" s="50" t="s">
        <v>18</v>
      </c>
      <c r="B15" s="4">
        <v>4500.0</v>
      </c>
      <c r="C15" s="2"/>
      <c r="D15" s="2"/>
    </row>
    <row r="16">
      <c r="A16" s="17" t="s">
        <v>27</v>
      </c>
      <c r="B16" s="11">
        <v>1000.0</v>
      </c>
      <c r="C16" s="51">
        <v>-125.0</v>
      </c>
      <c r="D16" s="51">
        <v>-990.0</v>
      </c>
      <c r="E16" s="51">
        <v>-2071.68</v>
      </c>
      <c r="F16" s="51">
        <v>-400.0</v>
      </c>
    </row>
    <row r="17">
      <c r="A17" s="17" t="s">
        <v>29</v>
      </c>
      <c r="B17" s="11">
        <v>200.0</v>
      </c>
      <c r="C17" s="51">
        <v>-119.55</v>
      </c>
      <c r="D17" s="2"/>
    </row>
    <row r="18">
      <c r="A18" s="17" t="s">
        <v>31</v>
      </c>
      <c r="B18" s="11">
        <v>100.0</v>
      </c>
      <c r="C18" s="51">
        <v>-49.25</v>
      </c>
      <c r="D18" s="2"/>
    </row>
    <row r="19">
      <c r="A19" s="17" t="s">
        <v>33</v>
      </c>
      <c r="B19" s="11">
        <v>150.0</v>
      </c>
      <c r="C19" s="15"/>
      <c r="D19" s="2"/>
    </row>
    <row r="20">
      <c r="A20" s="16" t="s">
        <v>30</v>
      </c>
      <c r="B20" s="11">
        <v>300.0</v>
      </c>
      <c r="C20" s="51">
        <v>-75.0</v>
      </c>
      <c r="D20" s="51">
        <v>-1.0</v>
      </c>
      <c r="E20" s="51">
        <v>-47.36</v>
      </c>
      <c r="F20" s="51">
        <v>-68.11</v>
      </c>
      <c r="G20" s="51">
        <v>-3.6</v>
      </c>
    </row>
    <row r="21">
      <c r="A21" s="16" t="s">
        <v>32</v>
      </c>
      <c r="B21" s="19">
        <f>SUM(B2:B20)</f>
        <v>14250</v>
      </c>
      <c r="C21" s="2"/>
      <c r="D21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86"/>
  </cols>
  <sheetData>
    <row r="1">
      <c r="A1" s="13" t="s">
        <v>34</v>
      </c>
      <c r="B1" s="34"/>
      <c r="C1" s="2"/>
    </row>
    <row r="2">
      <c r="A2" s="16" t="s">
        <v>59</v>
      </c>
      <c r="B2" s="11">
        <v>300.0</v>
      </c>
      <c r="C2" s="15"/>
    </row>
    <row r="3">
      <c r="A3" s="16" t="s">
        <v>37</v>
      </c>
      <c r="B3" s="11">
        <v>100.0</v>
      </c>
      <c r="C3" s="15"/>
    </row>
    <row r="4">
      <c r="A4" s="56" t="s">
        <v>36</v>
      </c>
      <c r="B4" s="39">
        <v>250.0</v>
      </c>
      <c r="C4" s="51">
        <v>-250.0</v>
      </c>
    </row>
    <row r="5">
      <c r="A5" s="17" t="s">
        <v>30</v>
      </c>
      <c r="B5" s="11">
        <v>1000.0</v>
      </c>
      <c r="C5" s="15"/>
    </row>
    <row r="6">
      <c r="A6" s="16" t="s">
        <v>32</v>
      </c>
      <c r="B6" s="19">
        <f>SUM(B2:B5)</f>
        <v>1650</v>
      </c>
      <c r="C6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86"/>
  </cols>
  <sheetData>
    <row r="1">
      <c r="A1" s="13" t="s">
        <v>38</v>
      </c>
      <c r="B1" s="34"/>
      <c r="C1" s="2"/>
    </row>
    <row r="2">
      <c r="A2" s="43" t="s">
        <v>39</v>
      </c>
      <c r="B2" s="11">
        <v>2500.0</v>
      </c>
      <c r="C2" s="2"/>
    </row>
    <row r="3">
      <c r="A3" s="16" t="s">
        <v>32</v>
      </c>
      <c r="B3" s="19">
        <f>SUM(B2)</f>
        <v>2500</v>
      </c>
      <c r="C3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57"/>
  </cols>
  <sheetData>
    <row r="1">
      <c r="A1" s="45" t="s">
        <v>40</v>
      </c>
      <c r="B1" s="6"/>
      <c r="C1" s="2"/>
    </row>
    <row r="2">
      <c r="A2" s="14" t="s">
        <v>60</v>
      </c>
      <c r="B2" s="4">
        <v>900.0</v>
      </c>
      <c r="C2" s="51">
        <v>-112.0</v>
      </c>
    </row>
    <row r="3">
      <c r="A3" s="17" t="s">
        <v>30</v>
      </c>
      <c r="B3" s="11">
        <v>800.0</v>
      </c>
      <c r="C3" s="2"/>
    </row>
    <row r="4">
      <c r="A4" s="17" t="s">
        <v>42</v>
      </c>
      <c r="B4" s="11">
        <v>500.0</v>
      </c>
      <c r="C4" s="2"/>
    </row>
    <row r="5">
      <c r="A5" s="16" t="s">
        <v>32</v>
      </c>
      <c r="B5" s="19">
        <f>SUM(B3:B2:B4)</f>
        <v>2200</v>
      </c>
      <c r="C5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</cols>
  <sheetData>
    <row r="1">
      <c r="A1" s="13" t="s">
        <v>43</v>
      </c>
      <c r="B1" s="34"/>
      <c r="C1" s="2"/>
    </row>
    <row r="2">
      <c r="A2" s="16" t="s">
        <v>44</v>
      </c>
      <c r="B2" s="11">
        <v>1500.0</v>
      </c>
      <c r="C2" s="51">
        <v>-59.0</v>
      </c>
      <c r="D2" s="51">
        <v>-104.94</v>
      </c>
    </row>
    <row r="3">
      <c r="A3" s="17" t="s">
        <v>30</v>
      </c>
      <c r="B3" s="11">
        <v>500.0</v>
      </c>
      <c r="C3" s="2"/>
    </row>
    <row r="4">
      <c r="A4" s="16" t="s">
        <v>32</v>
      </c>
      <c r="B4" s="19">
        <f>SUM(B2:B3)</f>
        <v>2000</v>
      </c>
      <c r="C4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</cols>
  <sheetData>
    <row r="1">
      <c r="A1" s="13" t="s">
        <v>45</v>
      </c>
      <c r="B1" s="34"/>
      <c r="C1" s="2"/>
    </row>
    <row r="2">
      <c r="A2" s="16" t="s">
        <v>46</v>
      </c>
      <c r="B2" s="11">
        <v>700.0</v>
      </c>
      <c r="C2" s="2"/>
    </row>
    <row r="3">
      <c r="A3" s="17" t="s">
        <v>30</v>
      </c>
      <c r="B3" s="11">
        <v>1000.0</v>
      </c>
      <c r="C3" s="55">
        <v>-169.2</v>
      </c>
      <c r="D3" s="55">
        <v>-182.5</v>
      </c>
      <c r="E3" s="55">
        <v>-49.2</v>
      </c>
    </row>
    <row r="4">
      <c r="A4" s="16" t="s">
        <v>32</v>
      </c>
      <c r="B4" s="19">
        <f>SUM(B2:B3)</f>
        <v>1700</v>
      </c>
      <c r="C4" s="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</cols>
  <sheetData>
    <row r="1">
      <c r="A1" s="45" t="s">
        <v>47</v>
      </c>
      <c r="B1" s="34"/>
      <c r="C1" s="2"/>
    </row>
    <row r="2">
      <c r="A2" s="16" t="s">
        <v>61</v>
      </c>
      <c r="B2" s="11">
        <v>1000.0</v>
      </c>
      <c r="C2" s="2"/>
    </row>
    <row r="3">
      <c r="A3" s="17" t="s">
        <v>30</v>
      </c>
      <c r="B3" s="11">
        <v>1000.0</v>
      </c>
      <c r="C3" s="51">
        <v>-99.98</v>
      </c>
      <c r="D3" s="55">
        <v>-30.0</v>
      </c>
      <c r="E3" s="55">
        <v>-182.5</v>
      </c>
      <c r="F3" s="55">
        <v>-49.2</v>
      </c>
      <c r="G3" s="55">
        <v>-425.0</v>
      </c>
    </row>
    <row r="4">
      <c r="A4" s="16" t="s">
        <v>32</v>
      </c>
      <c r="B4" s="19">
        <f>SUM(B2:B3)</f>
        <v>2000</v>
      </c>
      <c r="C4" s="2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</cols>
  <sheetData>
    <row r="1">
      <c r="A1" s="13" t="s">
        <v>49</v>
      </c>
      <c r="B1" s="34"/>
      <c r="C1" s="2"/>
    </row>
    <row r="2">
      <c r="A2" s="16" t="s">
        <v>50</v>
      </c>
      <c r="B2" s="11">
        <v>1000.0</v>
      </c>
      <c r="C2" s="55">
        <v>-500.0</v>
      </c>
      <c r="D2" s="55">
        <v>-1056.0</v>
      </c>
      <c r="E2" s="57">
        <f>600</f>
        <v>600</v>
      </c>
    </row>
    <row r="3">
      <c r="A3" s="16" t="s">
        <v>51</v>
      </c>
      <c r="B3" s="11">
        <v>150.0</v>
      </c>
      <c r="C3" s="15"/>
    </row>
    <row r="4">
      <c r="A4" s="17" t="s">
        <v>52</v>
      </c>
      <c r="B4" s="11">
        <v>100.0</v>
      </c>
      <c r="C4" s="15"/>
    </row>
    <row r="5">
      <c r="A5" s="17" t="s">
        <v>30</v>
      </c>
      <c r="B5" s="11">
        <v>650.0</v>
      </c>
      <c r="C5" s="55">
        <v>-99.24</v>
      </c>
    </row>
    <row r="6">
      <c r="A6" s="16" t="s">
        <v>32</v>
      </c>
      <c r="B6" s="19">
        <f>SUM(B2:B5)</f>
        <v>1900</v>
      </c>
      <c r="C6" s="2"/>
    </row>
  </sheetData>
  <drawing r:id="rId1"/>
</worksheet>
</file>