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75" activeTab="6"/>
  </bookViews>
  <sheets>
    <sheet name="Master" sheetId="1" r:id="rId1"/>
    <sheet name="Academic " sheetId="2" r:id="rId2"/>
    <sheet name="Diversity" sheetId="3" r:id="rId3"/>
    <sheet name="Environmental " sheetId="4" r:id="rId4"/>
    <sheet name="External" sheetId="5" r:id="rId5"/>
    <sheet name="Student" sheetId="6" r:id="rId6"/>
    <sheet name="Executive" sheetId="7" r:id="rId7"/>
    <sheet name="Comm" sheetId="8" r:id="rId8"/>
    <sheet name="Educator" sheetId="9" r:id="rId9"/>
    <sheet name="OAF" sheetId="10" r:id="rId10"/>
    <sheet name="Health" sheetId="11" r:id="rId11"/>
    <sheet name="Safety" sheetId="12" r:id="rId12"/>
    <sheet name="Office Supplies" sheetId="13" r:id="rId13"/>
    <sheet name="Other" sheetId="14" r:id="rId14"/>
    <sheet name="Service Board" sheetId="15" r:id="rId15"/>
    <sheet name="Student Grant" sheetId="16" r:id="rId16"/>
  </sheets>
  <definedNames/>
  <calcPr fullCalcOnLoad="1"/>
</workbook>
</file>

<file path=xl/sharedStrings.xml><?xml version="1.0" encoding="utf-8"?>
<sst xmlns="http://schemas.openxmlformats.org/spreadsheetml/2006/main" count="651" uniqueCount="131">
  <si>
    <t>COMMITTEE:</t>
  </si>
  <si>
    <t>TOTAL BUDGETED:</t>
  </si>
  <si>
    <t>CHAIR:</t>
  </si>
  <si>
    <t>MOTION DATE</t>
  </si>
  <si>
    <t xml:space="preserve">DATE USED </t>
  </si>
  <si>
    <t>MOVED BY</t>
  </si>
  <si>
    <t>PURPOSE</t>
  </si>
  <si>
    <t>AMOUNT MOVED</t>
  </si>
  <si>
    <t>AMOUNT SPENT</t>
  </si>
  <si>
    <t>AMOUNT BUDGETED</t>
  </si>
  <si>
    <t>TOTAL</t>
  </si>
  <si>
    <t>AMOUNT REMAINING</t>
  </si>
  <si>
    <t>B/O</t>
  </si>
  <si>
    <t>DOC</t>
  </si>
  <si>
    <t>ACADEMIC AFFAIRS</t>
  </si>
  <si>
    <t>DATE USED</t>
  </si>
  <si>
    <t>Total</t>
  </si>
  <si>
    <t>DIVERSITY</t>
  </si>
  <si>
    <t>ENVIRONMENTAL AFFAIRS</t>
  </si>
  <si>
    <t>EXTERNAL AFFAIRS</t>
  </si>
  <si>
    <t>STUDENT AFFAIRS</t>
  </si>
  <si>
    <t>EXECUTIVE</t>
  </si>
  <si>
    <t>COMMUNICATIONS</t>
  </si>
  <si>
    <t>EDUCATOR OF THE YEAR</t>
  </si>
  <si>
    <t>OAF</t>
  </si>
  <si>
    <t>HEALTH</t>
  </si>
  <si>
    <t>SAFETY</t>
  </si>
  <si>
    <t>OFFICE SUPPLIES</t>
  </si>
  <si>
    <t>OTHER EXPENSES</t>
  </si>
  <si>
    <t>Erin Blankers</t>
  </si>
  <si>
    <t>Slok Gyawali</t>
  </si>
  <si>
    <t>Isaac Robinson III</t>
  </si>
  <si>
    <t>Lauren Massey</t>
  </si>
  <si>
    <t>Matt Schlessman</t>
  </si>
  <si>
    <t>Cassie Beard</t>
  </si>
  <si>
    <t>Molly Troop</t>
  </si>
  <si>
    <t>CURRENT BALANCE AVAILABLE:</t>
  </si>
  <si>
    <t xml:space="preserve">  </t>
  </si>
  <si>
    <t>ROLLOVER FROM 09-10</t>
  </si>
  <si>
    <t>ALLOTTED BUDGET 10-11</t>
  </si>
  <si>
    <t>TOTAL BUDGETED</t>
  </si>
  <si>
    <t>TOTAL ADJUSTED BUDGET</t>
  </si>
  <si>
    <t>TOTAL SPENDING</t>
  </si>
  <si>
    <t>Recycling Bins Fall '11</t>
  </si>
  <si>
    <t>Earth Week 2011</t>
  </si>
  <si>
    <t>Copies</t>
  </si>
  <si>
    <t>Misc.</t>
  </si>
  <si>
    <t>Truman at the Capital</t>
  </si>
  <si>
    <t>Business Relations</t>
  </si>
  <si>
    <t>HIV Testing</t>
  </si>
  <si>
    <t>Fall Retreat</t>
  </si>
  <si>
    <t>Nametags</t>
  </si>
  <si>
    <t>Cermonial Gavel</t>
  </si>
  <si>
    <t>Letterhead</t>
  </si>
  <si>
    <t>Student Grants</t>
  </si>
  <si>
    <t>Research Mentor of the Year</t>
  </si>
  <si>
    <t>Student Forum</t>
  </si>
  <si>
    <t>Latino Folkdance Group</t>
  </si>
  <si>
    <t>Slok Gywali</t>
  </si>
  <si>
    <t>President's Roundtable</t>
  </si>
  <si>
    <t>Reslife/RHA Roundtable</t>
  </si>
  <si>
    <t>Athletes Roundtable</t>
  </si>
  <si>
    <t>Diversity Roundtable</t>
  </si>
  <si>
    <t>Service Roundtable</t>
  </si>
  <si>
    <t>Greek Roundtable</t>
  </si>
  <si>
    <t xml:space="preserve">Misc. </t>
  </si>
  <si>
    <t>Student Gov't Promo Items</t>
  </si>
  <si>
    <t>miscellaneous</t>
  </si>
  <si>
    <t xml:space="preserve">Academic Affairs </t>
  </si>
  <si>
    <t>Diversity</t>
  </si>
  <si>
    <t>Environmental Affairs</t>
  </si>
  <si>
    <t>External Affairs</t>
  </si>
  <si>
    <t>Student Affairs</t>
  </si>
  <si>
    <t xml:space="preserve">Executive </t>
  </si>
  <si>
    <t>Communications</t>
  </si>
  <si>
    <t>Educator of the Year</t>
  </si>
  <si>
    <t>Health</t>
  </si>
  <si>
    <t>Safety</t>
  </si>
  <si>
    <t>Amount Budgeted</t>
  </si>
  <si>
    <t>Amount Spent</t>
  </si>
  <si>
    <t>Amount remainging</t>
  </si>
  <si>
    <t>Unbudgeted Amount</t>
  </si>
  <si>
    <t>STUDENT GOVERNMENT ANNUAL BUDGET         ACADEMIC YEAR 2010-2011         Fall2010</t>
  </si>
  <si>
    <t>Kyle Olmstead</t>
  </si>
  <si>
    <t>Diversity Week</t>
  </si>
  <si>
    <t>MLK Challenge</t>
  </si>
  <si>
    <t>Misc</t>
  </si>
  <si>
    <t>Phone</t>
  </si>
  <si>
    <t>SERVICE BOARD</t>
  </si>
  <si>
    <t>80 Service Board Member Poster</t>
  </si>
  <si>
    <t xml:space="preserve">All budgeted </t>
  </si>
  <si>
    <t>B</t>
  </si>
  <si>
    <t>N/A</t>
  </si>
  <si>
    <t>Service board member poster</t>
  </si>
  <si>
    <t>All bugeted</t>
  </si>
  <si>
    <t>O</t>
  </si>
  <si>
    <t>100 vote for election posters</t>
  </si>
  <si>
    <t xml:space="preserve">100 senate position posters </t>
  </si>
  <si>
    <t>100 Senate position posters</t>
  </si>
  <si>
    <t>100 Vote for election posters</t>
  </si>
  <si>
    <t xml:space="preserve">ASGA membership </t>
  </si>
  <si>
    <t>ASGA conference</t>
  </si>
  <si>
    <t>John Nolan</t>
  </si>
  <si>
    <t>Zach Buckler</t>
  </si>
  <si>
    <t>Y</t>
  </si>
  <si>
    <t>N</t>
  </si>
  <si>
    <t>Diversity Night</t>
  </si>
  <si>
    <t>Support International Idol (posters)</t>
  </si>
  <si>
    <t xml:space="preserve">Support to International Idol (posters) </t>
  </si>
  <si>
    <t>Facebook Sidebar Advertising</t>
  </si>
  <si>
    <t>Branding Advertising</t>
  </si>
  <si>
    <t>Recruitment Advertising</t>
  </si>
  <si>
    <t>Purple Fridays</t>
  </si>
  <si>
    <t>Local Foods Dinner</t>
  </si>
  <si>
    <t>August Copier Charge</t>
  </si>
  <si>
    <t>August copier charge</t>
  </si>
  <si>
    <t>Organization name</t>
  </si>
  <si>
    <t>Final Spending</t>
  </si>
  <si>
    <t>Event Date</t>
  </si>
  <si>
    <t>Sigma Lambda Gamma</t>
  </si>
  <si>
    <t>Event Name</t>
  </si>
  <si>
    <t>Taste of Zacatecas</t>
  </si>
  <si>
    <t>Total  Grant Spending</t>
  </si>
  <si>
    <t>Spring Retreat</t>
  </si>
  <si>
    <t>Daniel Hague</t>
  </si>
  <si>
    <t xml:space="preserve">Unbudgeted items </t>
  </si>
  <si>
    <t>Unbudgeted items</t>
  </si>
  <si>
    <t>StuGov Promo Items-Spring</t>
  </si>
  <si>
    <t>Brett Cline</t>
  </si>
  <si>
    <t>Jessica Owens</t>
  </si>
  <si>
    <t>Michael Dijak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</si>
</sst>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0" fontId="7" fillId="35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4" fontId="3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36" borderId="0" xfId="0" applyFill="1" applyAlignment="1">
      <alignment/>
    </xf>
    <xf numFmtId="44" fontId="0" fillId="0" borderId="0" xfId="0" applyNumberFormat="1" applyAlignment="1">
      <alignment/>
    </xf>
    <xf numFmtId="8" fontId="47" fillId="0" borderId="0" xfId="0" applyNumberFormat="1" applyFont="1" applyAlignment="1">
      <alignment/>
    </xf>
    <xf numFmtId="0" fontId="6" fillId="35" borderId="0" xfId="0" applyFont="1" applyFill="1" applyAlignment="1">
      <alignment/>
    </xf>
    <xf numFmtId="164" fontId="6" fillId="35" borderId="0" xfId="0" applyNumberFormat="1" applyFont="1" applyFill="1" applyBorder="1" applyAlignment="1">
      <alignment/>
    </xf>
    <xf numFmtId="164" fontId="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44" fontId="0" fillId="0" borderId="0" xfId="0" applyNumberFormat="1" applyAlignment="1">
      <alignment/>
    </xf>
    <xf numFmtId="0" fontId="48" fillId="0" borderId="0" xfId="0" applyFont="1" applyAlignment="1">
      <alignment/>
    </xf>
    <xf numFmtId="164" fontId="47" fillId="0" borderId="10" xfId="44" applyNumberFormat="1" applyFont="1" applyBorder="1" applyAlignment="1">
      <alignment/>
    </xf>
    <xf numFmtId="0" fontId="47" fillId="37" borderId="10" xfId="0" applyFont="1" applyFill="1" applyBorder="1" applyAlignment="1">
      <alignment/>
    </xf>
    <xf numFmtId="164" fontId="47" fillId="37" borderId="13" xfId="44" applyNumberFormat="1" applyFont="1" applyFill="1" applyBorder="1" applyAlignment="1">
      <alignment/>
    </xf>
    <xf numFmtId="164" fontId="47" fillId="37" borderId="10" xfId="44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7" fillId="37" borderId="11" xfId="0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28" fillId="15" borderId="0" xfId="0" applyFont="1" applyFill="1" applyAlignment="1">
      <alignment/>
    </xf>
    <xf numFmtId="0" fontId="47" fillId="15" borderId="0" xfId="0" applyFont="1" applyFill="1" applyAlignment="1">
      <alignment/>
    </xf>
    <xf numFmtId="14" fontId="3" fillId="0" borderId="10" xfId="0" applyNumberFormat="1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15" borderId="10" xfId="0" applyFont="1" applyFill="1" applyBorder="1" applyAlignment="1">
      <alignment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47" fillId="0" borderId="1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14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164" fontId="3" fillId="38" borderId="10" xfId="0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164" fontId="4" fillId="38" borderId="10" xfId="0" applyNumberFormat="1" applyFont="1" applyFill="1" applyBorder="1" applyAlignment="1">
      <alignment/>
    </xf>
    <xf numFmtId="0" fontId="47" fillId="38" borderId="0" xfId="0" applyFont="1" applyFill="1" applyAlignment="1">
      <alignment/>
    </xf>
    <xf numFmtId="6" fontId="3" fillId="38" borderId="10" xfId="0" applyNumberFormat="1" applyFont="1" applyFill="1" applyBorder="1" applyAlignment="1">
      <alignment/>
    </xf>
    <xf numFmtId="164" fontId="3" fillId="38" borderId="11" xfId="0" applyNumberFormat="1" applyFont="1" applyFill="1" applyBorder="1" applyAlignment="1">
      <alignment/>
    </xf>
    <xf numFmtId="0" fontId="47" fillId="38" borderId="10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3" fillId="38" borderId="17" xfId="0" applyFont="1" applyFill="1" applyBorder="1" applyAlignment="1">
      <alignment/>
    </xf>
    <xf numFmtId="164" fontId="4" fillId="38" borderId="12" xfId="0" applyNumberFormat="1" applyFont="1" applyFill="1" applyBorder="1" applyAlignment="1">
      <alignment/>
    </xf>
    <xf numFmtId="14" fontId="3" fillId="38" borderId="10" xfId="0" applyNumberFormat="1" applyFont="1" applyFill="1" applyBorder="1" applyAlignment="1">
      <alignment horizontal="center"/>
    </xf>
    <xf numFmtId="14" fontId="3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 horizontal="center"/>
    </xf>
    <xf numFmtId="8" fontId="47" fillId="38" borderId="0" xfId="0" applyNumberFormat="1" applyFont="1" applyFill="1" applyAlignment="1">
      <alignment horizontal="center"/>
    </xf>
    <xf numFmtId="0" fontId="4" fillId="38" borderId="10" xfId="0" applyFont="1" applyFill="1" applyBorder="1" applyAlignment="1">
      <alignment horizontal="center"/>
    </xf>
    <xf numFmtId="164" fontId="4" fillId="38" borderId="10" xfId="0" applyNumberFormat="1" applyFont="1" applyFill="1" applyBorder="1" applyAlignment="1">
      <alignment horizontal="center"/>
    </xf>
    <xf numFmtId="0" fontId="3" fillId="38" borderId="18" xfId="0" applyFont="1" applyFill="1" applyBorder="1" applyAlignment="1">
      <alignment/>
    </xf>
    <xf numFmtId="164" fontId="47" fillId="38" borderId="10" xfId="44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0" fontId="3" fillId="38" borderId="12" xfId="0" applyFont="1" applyFill="1" applyBorder="1" applyAlignment="1">
      <alignment/>
    </xf>
    <xf numFmtId="8" fontId="4" fillId="38" borderId="10" xfId="0" applyNumberFormat="1" applyFont="1" applyFill="1" applyBorder="1" applyAlignment="1">
      <alignment/>
    </xf>
    <xf numFmtId="14" fontId="3" fillId="38" borderId="10" xfId="0" applyNumberFormat="1" applyFont="1" applyFill="1" applyBorder="1" applyAlignment="1">
      <alignment horizontal="left"/>
    </xf>
    <xf numFmtId="164" fontId="4" fillId="38" borderId="10" xfId="0" applyNumberFormat="1" applyFont="1" applyFill="1" applyBorder="1" applyAlignment="1">
      <alignment horizontal="right"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38" borderId="10" xfId="0" applyFill="1" applyBorder="1" applyAlignment="1">
      <alignment/>
    </xf>
    <xf numFmtId="14" fontId="0" fillId="38" borderId="10" xfId="0" applyNumberFormat="1" applyFill="1" applyBorder="1" applyAlignment="1">
      <alignment/>
    </xf>
    <xf numFmtId="44" fontId="0" fillId="38" borderId="10" xfId="44" applyFont="1" applyFill="1" applyBorder="1" applyAlignment="1">
      <alignment/>
    </xf>
    <xf numFmtId="164" fontId="47" fillId="38" borderId="19" xfId="44" applyNumberFormat="1" applyFont="1" applyFill="1" applyBorder="1" applyAlignment="1">
      <alignment/>
    </xf>
    <xf numFmtId="164" fontId="47" fillId="38" borderId="19" xfId="0" applyNumberFormat="1" applyFont="1" applyFill="1" applyBorder="1" applyAlignment="1">
      <alignment/>
    </xf>
    <xf numFmtId="164" fontId="3" fillId="38" borderId="2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14" fontId="3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4" fontId="4" fillId="37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164" fontId="4" fillId="37" borderId="10" xfId="0" applyNumberFormat="1" applyFont="1" applyFill="1" applyBorder="1" applyAlignment="1">
      <alignment/>
    </xf>
    <xf numFmtId="0" fontId="47" fillId="15" borderId="10" xfId="0" applyFont="1" applyFill="1" applyBorder="1" applyAlignment="1">
      <alignment/>
    </xf>
    <xf numFmtId="0" fontId="47" fillId="38" borderId="15" xfId="0" applyFont="1" applyFill="1" applyBorder="1" applyAlignment="1">
      <alignment/>
    </xf>
    <xf numFmtId="164" fontId="47" fillId="38" borderId="10" xfId="0" applyNumberFormat="1" applyFont="1" applyFill="1" applyBorder="1" applyAlignment="1">
      <alignment/>
    </xf>
    <xf numFmtId="0" fontId="47" fillId="38" borderId="16" xfId="0" applyFont="1" applyFill="1" applyBorder="1" applyAlignment="1">
      <alignment/>
    </xf>
    <xf numFmtId="14" fontId="4" fillId="38" borderId="0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4" fontId="3" fillId="38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6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1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B1">
      <selection activeCell="K165" sqref="K165"/>
    </sheetView>
  </sheetViews>
  <sheetFormatPr defaultColWidth="9.140625" defaultRowHeight="15"/>
  <cols>
    <col min="1" max="1" width="14.57421875" style="0" customWidth="1"/>
    <col min="2" max="2" width="25.28125" style="0" customWidth="1"/>
    <col min="3" max="3" width="18.140625" style="0" customWidth="1"/>
    <col min="4" max="4" width="26.421875" style="0" customWidth="1"/>
    <col min="5" max="5" width="22.140625" style="0" customWidth="1"/>
    <col min="6" max="6" width="16.57421875" style="0" customWidth="1"/>
    <col min="7" max="7" width="19.00390625" style="0" customWidth="1"/>
    <col min="9" max="9" width="9.7109375" style="0" bestFit="1" customWidth="1"/>
    <col min="10" max="10" width="14.00390625" style="0" customWidth="1"/>
    <col min="11" max="11" width="17.140625" style="0" customWidth="1"/>
    <col min="12" max="12" width="10.00390625" style="0" customWidth="1"/>
    <col min="13" max="13" width="9.140625" style="0" customWidth="1"/>
  </cols>
  <sheetData>
    <row r="1" spans="1:8" ht="15">
      <c r="A1" s="118" t="s">
        <v>82</v>
      </c>
      <c r="B1" s="118"/>
      <c r="C1" s="118"/>
      <c r="D1" s="118"/>
      <c r="E1" s="118"/>
      <c r="F1" s="118"/>
      <c r="G1" s="118"/>
      <c r="H1" s="25"/>
    </row>
    <row r="2" spans="1:8" ht="15">
      <c r="A2" s="29"/>
      <c r="B2" s="29"/>
      <c r="C2" s="29"/>
      <c r="D2" s="29"/>
      <c r="E2" s="16"/>
      <c r="F2" s="16"/>
      <c r="G2" s="30"/>
      <c r="H2" s="25"/>
    </row>
    <row r="3" spans="1:8" ht="15">
      <c r="A3" s="1" t="s">
        <v>0</v>
      </c>
      <c r="B3" s="1" t="s">
        <v>14</v>
      </c>
      <c r="C3" s="1" t="s">
        <v>1</v>
      </c>
      <c r="D3" s="2">
        <f>G11</f>
        <v>450</v>
      </c>
      <c r="E3" s="13"/>
      <c r="F3" s="13"/>
      <c r="G3" s="13"/>
      <c r="H3" s="25"/>
    </row>
    <row r="4" spans="1:8" ht="15">
      <c r="A4" s="1" t="s">
        <v>2</v>
      </c>
      <c r="B4" s="11" t="s">
        <v>29</v>
      </c>
      <c r="C4" s="11"/>
      <c r="D4" s="11"/>
      <c r="E4" s="13"/>
      <c r="F4" s="13"/>
      <c r="G4" s="13"/>
      <c r="H4" s="25"/>
    </row>
    <row r="5" spans="1:8" ht="15">
      <c r="A5" s="3" t="s">
        <v>3</v>
      </c>
      <c r="B5" s="3" t="s">
        <v>15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25"/>
    </row>
    <row r="6" spans="1:8" ht="15">
      <c r="A6" s="14"/>
      <c r="B6" s="14"/>
      <c r="C6" s="11"/>
      <c r="D6" s="5" t="s">
        <v>55</v>
      </c>
      <c r="E6" s="12"/>
      <c r="F6" s="12"/>
      <c r="G6" s="8">
        <v>150</v>
      </c>
      <c r="H6" s="25"/>
    </row>
    <row r="7" spans="1:8" ht="15">
      <c r="A7" s="14"/>
      <c r="B7" s="14"/>
      <c r="C7" s="11"/>
      <c r="D7" s="5" t="s">
        <v>56</v>
      </c>
      <c r="E7" s="12"/>
      <c r="F7" s="12"/>
      <c r="G7" s="8">
        <v>100</v>
      </c>
      <c r="H7" s="25"/>
    </row>
    <row r="8" spans="1:8" ht="15">
      <c r="A8" s="14"/>
      <c r="B8" s="14"/>
      <c r="C8" s="11"/>
      <c r="D8" s="5" t="s">
        <v>45</v>
      </c>
      <c r="E8" s="12"/>
      <c r="F8" s="12"/>
      <c r="G8" s="8">
        <v>100</v>
      </c>
      <c r="H8" s="25"/>
    </row>
    <row r="9" spans="1:8" ht="15">
      <c r="A9" s="14"/>
      <c r="B9" s="14"/>
      <c r="C9" s="11"/>
      <c r="D9" s="5" t="s">
        <v>46</v>
      </c>
      <c r="E9" s="12"/>
      <c r="F9" s="12"/>
      <c r="G9" s="8">
        <v>100</v>
      </c>
      <c r="H9" s="25"/>
    </row>
    <row r="10" spans="1:8" ht="15">
      <c r="A10" s="14"/>
      <c r="B10" s="14"/>
      <c r="C10" s="11"/>
      <c r="D10" s="11"/>
      <c r="E10" s="12"/>
      <c r="F10" s="12"/>
      <c r="G10" s="15"/>
      <c r="H10" s="25"/>
    </row>
    <row r="11" spans="1:8" ht="15">
      <c r="A11" s="13"/>
      <c r="B11" s="13"/>
      <c r="C11" s="13"/>
      <c r="D11" s="13"/>
      <c r="E11" s="17" t="s">
        <v>16</v>
      </c>
      <c r="F11" s="18">
        <f>SUM(F6:F10)</f>
        <v>0</v>
      </c>
      <c r="G11" s="12">
        <f>SUM(G6:G10)</f>
        <v>450</v>
      </c>
      <c r="H11" s="25"/>
    </row>
    <row r="12" spans="1:8" ht="15">
      <c r="A12" s="13"/>
      <c r="B12" s="13"/>
      <c r="C12" s="13"/>
      <c r="D12" s="13"/>
      <c r="E12" s="17" t="s">
        <v>11</v>
      </c>
      <c r="F12" s="112">
        <f>G11-F11</f>
        <v>450</v>
      </c>
      <c r="G12" s="113"/>
      <c r="H12" s="25"/>
    </row>
    <row r="13" spans="1:8" ht="15">
      <c r="A13" s="29"/>
      <c r="B13" s="29"/>
      <c r="C13" s="29"/>
      <c r="D13" s="29"/>
      <c r="E13" s="16"/>
      <c r="F13" s="16"/>
      <c r="G13" s="30"/>
      <c r="H13" s="25"/>
    </row>
    <row r="14" spans="1:8" ht="15">
      <c r="A14" s="1" t="s">
        <v>0</v>
      </c>
      <c r="B14" s="1" t="s">
        <v>17</v>
      </c>
      <c r="C14" s="1" t="s">
        <v>1</v>
      </c>
      <c r="D14" s="2">
        <f>G25</f>
        <v>2170</v>
      </c>
      <c r="E14" s="13"/>
      <c r="F14" s="13"/>
      <c r="G14" s="13"/>
      <c r="H14" s="25"/>
    </row>
    <row r="15" spans="1:8" ht="15">
      <c r="A15" s="1" t="s">
        <v>2</v>
      </c>
      <c r="B15" s="11" t="s">
        <v>30</v>
      </c>
      <c r="C15" s="11"/>
      <c r="D15" s="11"/>
      <c r="E15" s="13"/>
      <c r="F15" s="13"/>
      <c r="G15" s="13"/>
      <c r="H15" s="25"/>
    </row>
    <row r="16" spans="1:8" ht="15">
      <c r="A16" s="3" t="s">
        <v>3</v>
      </c>
      <c r="B16" s="3" t="s">
        <v>15</v>
      </c>
      <c r="C16" s="3" t="s">
        <v>5</v>
      </c>
      <c r="D16" s="3" t="s">
        <v>6</v>
      </c>
      <c r="E16" s="3" t="s">
        <v>7</v>
      </c>
      <c r="F16" s="3" t="s">
        <v>8</v>
      </c>
      <c r="G16" s="3" t="s">
        <v>9</v>
      </c>
      <c r="H16" s="25"/>
    </row>
    <row r="17" spans="1:8" ht="15">
      <c r="A17" s="58">
        <v>40433</v>
      </c>
      <c r="B17" s="61">
        <v>40495</v>
      </c>
      <c r="C17" s="59" t="s">
        <v>58</v>
      </c>
      <c r="D17" s="59" t="s">
        <v>57</v>
      </c>
      <c r="E17" s="60">
        <v>190</v>
      </c>
      <c r="F17" s="63">
        <v>177.99</v>
      </c>
      <c r="G17" s="96">
        <v>190</v>
      </c>
      <c r="H17" s="25"/>
    </row>
    <row r="18" spans="2:12" s="35" customFormat="1" ht="14.25">
      <c r="B18" s="7"/>
      <c r="D18" s="37" t="s">
        <v>84</v>
      </c>
      <c r="F18" s="41"/>
      <c r="G18" s="39">
        <v>700</v>
      </c>
      <c r="H18" s="40"/>
      <c r="I18" s="40"/>
      <c r="J18" s="33"/>
      <c r="K18" s="33"/>
      <c r="L18" s="33"/>
    </row>
    <row r="19" spans="1:12" s="35" customFormat="1" ht="14.25">
      <c r="A19" s="58">
        <v>40524</v>
      </c>
      <c r="B19" s="58">
        <v>40195</v>
      </c>
      <c r="C19" s="59" t="s">
        <v>58</v>
      </c>
      <c r="D19" s="104" t="s">
        <v>85</v>
      </c>
      <c r="E19" s="105">
        <v>500</v>
      </c>
      <c r="F19" s="106">
        <v>500</v>
      </c>
      <c r="G19" s="79">
        <v>500</v>
      </c>
      <c r="H19" s="40"/>
      <c r="I19" s="40"/>
      <c r="J19" s="33"/>
      <c r="K19" s="33"/>
      <c r="L19" s="33"/>
    </row>
    <row r="20" spans="1:12" s="35" customFormat="1" ht="14.25">
      <c r="A20" s="58">
        <v>40475</v>
      </c>
      <c r="B20" s="58">
        <v>40475</v>
      </c>
      <c r="C20" s="59" t="s">
        <v>58</v>
      </c>
      <c r="D20" s="59" t="s">
        <v>106</v>
      </c>
      <c r="E20" s="95">
        <v>580</v>
      </c>
      <c r="F20" s="66">
        <v>509.58</v>
      </c>
      <c r="G20" s="60">
        <v>580</v>
      </c>
      <c r="H20" s="40"/>
      <c r="I20" s="40"/>
      <c r="J20" s="33"/>
      <c r="K20" s="33"/>
      <c r="L20" s="33"/>
    </row>
    <row r="21" spans="1:8" ht="15">
      <c r="A21" s="14"/>
      <c r="B21" s="14"/>
      <c r="C21" s="11"/>
      <c r="D21" s="5" t="s">
        <v>45</v>
      </c>
      <c r="E21" s="8"/>
      <c r="F21" s="12"/>
      <c r="G21" s="42">
        <v>100</v>
      </c>
      <c r="H21" s="25"/>
    </row>
    <row r="22" spans="1:8" ht="15">
      <c r="A22" s="14"/>
      <c r="B22" s="14"/>
      <c r="C22" s="11"/>
      <c r="D22" s="81" t="s">
        <v>46</v>
      </c>
      <c r="E22" s="8"/>
      <c r="F22" s="12"/>
      <c r="G22" s="8">
        <v>100</v>
      </c>
      <c r="H22" s="25"/>
    </row>
    <row r="23" spans="1:8" ht="15">
      <c r="A23" s="61"/>
      <c r="B23" s="61">
        <v>40475</v>
      </c>
      <c r="C23" s="59" t="s">
        <v>58</v>
      </c>
      <c r="D23" s="62" t="s">
        <v>108</v>
      </c>
      <c r="E23" s="63">
        <v>75</v>
      </c>
      <c r="F23" s="63">
        <v>75</v>
      </c>
      <c r="G23" s="87" t="s">
        <v>92</v>
      </c>
      <c r="H23" s="25"/>
    </row>
    <row r="24" spans="1:8" ht="15">
      <c r="A24" s="14"/>
      <c r="B24" s="14"/>
      <c r="C24" s="11"/>
      <c r="D24" s="11"/>
      <c r="E24" s="12"/>
      <c r="F24" s="12"/>
      <c r="G24" s="15"/>
      <c r="H24" s="25"/>
    </row>
    <row r="25" spans="1:8" ht="15">
      <c r="A25" s="13"/>
      <c r="B25" s="13"/>
      <c r="C25" s="13"/>
      <c r="D25" s="13"/>
      <c r="E25" s="17" t="s">
        <v>16</v>
      </c>
      <c r="F25" s="18">
        <f>SUM(F17:F24)</f>
        <v>1262.57</v>
      </c>
      <c r="G25" s="12">
        <f>SUM(G17:G24)</f>
        <v>2170</v>
      </c>
      <c r="H25" s="25"/>
    </row>
    <row r="26" spans="1:8" ht="15">
      <c r="A26" s="13"/>
      <c r="B26" s="13"/>
      <c r="C26" s="13"/>
      <c r="D26" s="13"/>
      <c r="E26" s="17" t="s">
        <v>11</v>
      </c>
      <c r="F26" s="112">
        <f>G25-F25</f>
        <v>907.4300000000001</v>
      </c>
      <c r="G26" s="113"/>
      <c r="H26" s="25"/>
    </row>
    <row r="27" spans="1:8" ht="15">
      <c r="A27" s="29"/>
      <c r="B27" s="29"/>
      <c r="C27" s="29"/>
      <c r="D27" s="29"/>
      <c r="E27" s="16"/>
      <c r="F27" s="16"/>
      <c r="G27" s="30"/>
      <c r="H27" s="25"/>
    </row>
    <row r="28" spans="1:8" ht="15">
      <c r="A28" s="1" t="s">
        <v>0</v>
      </c>
      <c r="B28" s="1" t="s">
        <v>18</v>
      </c>
      <c r="C28" s="1" t="s">
        <v>1</v>
      </c>
      <c r="D28" s="2">
        <f>G37</f>
        <v>4900</v>
      </c>
      <c r="E28" s="13"/>
      <c r="F28" s="13"/>
      <c r="G28" s="13"/>
      <c r="H28" s="25"/>
    </row>
    <row r="29" spans="1:8" ht="15">
      <c r="A29" s="1" t="s">
        <v>2</v>
      </c>
      <c r="B29" s="11" t="s">
        <v>102</v>
      </c>
      <c r="C29" s="11"/>
      <c r="D29" s="11"/>
      <c r="E29" s="13"/>
      <c r="F29" s="13"/>
      <c r="G29" s="13"/>
      <c r="H29" s="25"/>
    </row>
    <row r="30" spans="1:8" ht="15">
      <c r="A30" s="3" t="s">
        <v>3</v>
      </c>
      <c r="B30" s="3" t="s">
        <v>15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25"/>
    </row>
    <row r="31" spans="1:8" ht="15">
      <c r="A31" s="14"/>
      <c r="B31" s="14"/>
      <c r="C31" s="11"/>
      <c r="D31" s="5" t="s">
        <v>43</v>
      </c>
      <c r="E31" s="12"/>
      <c r="F31" s="12"/>
      <c r="G31" s="8">
        <v>2000</v>
      </c>
      <c r="H31" s="25"/>
    </row>
    <row r="32" spans="1:8" ht="15">
      <c r="A32" s="14"/>
      <c r="B32" s="14"/>
      <c r="C32" s="11"/>
      <c r="D32" s="5" t="s">
        <v>44</v>
      </c>
      <c r="E32" s="12"/>
      <c r="F32" s="12"/>
      <c r="G32" s="8">
        <v>2000</v>
      </c>
      <c r="H32" s="25"/>
    </row>
    <row r="33" spans="1:8" ht="15">
      <c r="A33" s="14"/>
      <c r="B33" s="14"/>
      <c r="C33" s="11"/>
      <c r="D33" s="5" t="s">
        <v>45</v>
      </c>
      <c r="E33" s="12"/>
      <c r="F33" s="12"/>
      <c r="G33" s="8">
        <v>100</v>
      </c>
      <c r="H33" s="25"/>
    </row>
    <row r="34" spans="1:8" ht="15">
      <c r="A34" s="14"/>
      <c r="B34" s="14"/>
      <c r="C34" s="11"/>
      <c r="D34" s="5" t="s">
        <v>46</v>
      </c>
      <c r="E34" s="12"/>
      <c r="F34" s="12"/>
      <c r="G34" s="8">
        <v>100</v>
      </c>
      <c r="H34" s="25"/>
    </row>
    <row r="35" spans="1:8" ht="15">
      <c r="A35" s="14"/>
      <c r="B35" s="14">
        <v>40479</v>
      </c>
      <c r="C35" s="11" t="s">
        <v>102</v>
      </c>
      <c r="D35" s="11" t="s">
        <v>113</v>
      </c>
      <c r="E35" s="12">
        <v>200</v>
      </c>
      <c r="F35" s="12"/>
      <c r="G35" s="15">
        <v>200</v>
      </c>
      <c r="H35" s="25"/>
    </row>
    <row r="36" spans="1:8" ht="15">
      <c r="A36" s="14"/>
      <c r="B36" s="14"/>
      <c r="C36" s="11"/>
      <c r="D36" s="11" t="s">
        <v>126</v>
      </c>
      <c r="E36" s="12"/>
      <c r="F36" s="12"/>
      <c r="G36" s="15">
        <v>500</v>
      </c>
      <c r="H36" s="25"/>
    </row>
    <row r="37" spans="1:8" ht="15">
      <c r="A37" s="13"/>
      <c r="B37" s="13"/>
      <c r="C37" s="13"/>
      <c r="D37" s="13"/>
      <c r="E37" s="17" t="s">
        <v>16</v>
      </c>
      <c r="F37" s="18">
        <f>SUM(F31:F36)</f>
        <v>0</v>
      </c>
      <c r="G37" s="12">
        <f>SUM(G31:G36)</f>
        <v>4900</v>
      </c>
      <c r="H37" s="25"/>
    </row>
    <row r="38" spans="1:8" ht="15">
      <c r="A38" s="13"/>
      <c r="B38" s="13"/>
      <c r="C38" s="13"/>
      <c r="D38" s="13"/>
      <c r="E38" s="17" t="s">
        <v>11</v>
      </c>
      <c r="F38" s="112">
        <f>G37-F37</f>
        <v>4900</v>
      </c>
      <c r="G38" s="113"/>
      <c r="H38" s="25"/>
    </row>
    <row r="39" spans="1:8" ht="15">
      <c r="A39" s="29"/>
      <c r="B39" s="29"/>
      <c r="C39" s="29"/>
      <c r="D39" s="29"/>
      <c r="E39" s="16"/>
      <c r="F39" s="16"/>
      <c r="G39" s="30"/>
      <c r="H39" s="25"/>
    </row>
    <row r="40" spans="1:8" ht="15">
      <c r="A40" s="1" t="s">
        <v>0</v>
      </c>
      <c r="B40" s="1" t="s">
        <v>19</v>
      </c>
      <c r="C40" s="1" t="s">
        <v>1</v>
      </c>
      <c r="D40" s="2">
        <f>G47</f>
        <v>2300</v>
      </c>
      <c r="E40" s="13"/>
      <c r="F40" s="13"/>
      <c r="G40" s="13"/>
      <c r="H40" s="25"/>
    </row>
    <row r="41" spans="1:8" ht="15">
      <c r="A41" s="1" t="s">
        <v>2</v>
      </c>
      <c r="B41" s="44" t="s">
        <v>128</v>
      </c>
      <c r="C41" s="11"/>
      <c r="D41" s="11"/>
      <c r="E41" s="13"/>
      <c r="F41" s="13"/>
      <c r="G41" s="13"/>
      <c r="H41" s="25"/>
    </row>
    <row r="42" spans="1:8" ht="15">
      <c r="A42" s="3" t="s">
        <v>3</v>
      </c>
      <c r="B42" s="3" t="s">
        <v>15</v>
      </c>
      <c r="C42" s="3" t="s">
        <v>5</v>
      </c>
      <c r="D42" s="3" t="s">
        <v>6</v>
      </c>
      <c r="E42" s="3" t="s">
        <v>7</v>
      </c>
      <c r="F42" s="3" t="s">
        <v>8</v>
      </c>
      <c r="G42" s="3" t="s">
        <v>9</v>
      </c>
      <c r="H42" s="25"/>
    </row>
    <row r="43" spans="1:8" ht="15">
      <c r="A43" s="14">
        <v>40482</v>
      </c>
      <c r="C43" s="11" t="s">
        <v>103</v>
      </c>
      <c r="D43" s="5" t="s">
        <v>47</v>
      </c>
      <c r="E43" s="12">
        <v>1900</v>
      </c>
      <c r="F43" s="12"/>
      <c r="G43" s="8">
        <v>2000</v>
      </c>
      <c r="H43" s="25"/>
    </row>
    <row r="44" spans="1:8" ht="15">
      <c r="A44" s="14"/>
      <c r="B44" s="14"/>
      <c r="C44" s="11"/>
      <c r="D44" s="5" t="s">
        <v>48</v>
      </c>
      <c r="E44" s="12"/>
      <c r="F44" s="12"/>
      <c r="G44" s="8">
        <v>100</v>
      </c>
      <c r="H44" s="25"/>
    </row>
    <row r="45" spans="1:8" ht="15">
      <c r="A45" s="14"/>
      <c r="B45" s="14"/>
      <c r="C45" s="11"/>
      <c r="D45" s="5" t="s">
        <v>45</v>
      </c>
      <c r="E45" s="12"/>
      <c r="F45" s="12"/>
      <c r="G45" s="8">
        <v>100</v>
      </c>
      <c r="H45" s="25"/>
    </row>
    <row r="46" spans="1:8" ht="15">
      <c r="A46" s="14"/>
      <c r="B46" s="14"/>
      <c r="C46" s="11"/>
      <c r="D46" s="5" t="s">
        <v>46</v>
      </c>
      <c r="E46" s="12"/>
      <c r="F46" s="12"/>
      <c r="G46" s="8">
        <v>100</v>
      </c>
      <c r="H46" s="25"/>
    </row>
    <row r="47" spans="1:8" ht="15">
      <c r="A47" s="13"/>
      <c r="B47" s="13"/>
      <c r="C47" s="13"/>
      <c r="D47" s="13"/>
      <c r="E47" s="17" t="s">
        <v>16</v>
      </c>
      <c r="F47" s="18">
        <f>SUM(F43:F46)</f>
        <v>0</v>
      </c>
      <c r="G47" s="12">
        <f>SUM(G43:G46)</f>
        <v>2300</v>
      </c>
      <c r="H47" s="25"/>
    </row>
    <row r="48" spans="1:8" ht="15">
      <c r="A48" s="13"/>
      <c r="B48" s="13"/>
      <c r="C48" s="13"/>
      <c r="D48" s="13"/>
      <c r="E48" s="17" t="s">
        <v>11</v>
      </c>
      <c r="F48" s="112">
        <f>G47-F47</f>
        <v>2300</v>
      </c>
      <c r="G48" s="113"/>
      <c r="H48" s="25"/>
    </row>
    <row r="49" spans="1:8" ht="15">
      <c r="A49" s="29"/>
      <c r="B49" s="29"/>
      <c r="C49" s="29"/>
      <c r="D49" s="29"/>
      <c r="E49" s="16"/>
      <c r="F49" s="16"/>
      <c r="G49" s="30"/>
      <c r="H49" s="25"/>
    </row>
    <row r="50" spans="1:8" ht="15">
      <c r="A50" s="1" t="s">
        <v>0</v>
      </c>
      <c r="B50" s="1" t="s">
        <v>20</v>
      </c>
      <c r="C50" s="1" t="s">
        <v>1</v>
      </c>
      <c r="D50" s="2">
        <f>G59</f>
        <v>1150</v>
      </c>
      <c r="E50" s="13"/>
      <c r="F50" s="13"/>
      <c r="G50" s="13"/>
      <c r="H50" s="25"/>
    </row>
    <row r="51" spans="1:8" ht="15">
      <c r="A51" s="1" t="s">
        <v>2</v>
      </c>
      <c r="B51" s="44" t="s">
        <v>130</v>
      </c>
      <c r="C51" s="11"/>
      <c r="D51" s="11"/>
      <c r="E51" s="13"/>
      <c r="F51" s="13"/>
      <c r="G51" s="13"/>
      <c r="H51" s="25"/>
    </row>
    <row r="52" spans="1:8" ht="15">
      <c r="A52" s="3" t="s">
        <v>3</v>
      </c>
      <c r="B52" s="3" t="s">
        <v>15</v>
      </c>
      <c r="C52" s="3" t="s">
        <v>5</v>
      </c>
      <c r="D52" s="3" t="s">
        <v>6</v>
      </c>
      <c r="E52" s="3" t="s">
        <v>7</v>
      </c>
      <c r="F52" s="3" t="s">
        <v>8</v>
      </c>
      <c r="G52" s="3" t="s">
        <v>9</v>
      </c>
      <c r="H52" s="25"/>
    </row>
    <row r="53" spans="1:8" ht="15">
      <c r="A53" s="14"/>
      <c r="B53" s="14"/>
      <c r="C53" s="11"/>
      <c r="D53" s="5" t="s">
        <v>45</v>
      </c>
      <c r="E53" s="12"/>
      <c r="F53" s="12"/>
      <c r="G53" s="8">
        <v>100</v>
      </c>
      <c r="H53" s="25"/>
    </row>
    <row r="54" spans="1:8" ht="15">
      <c r="A54" s="14"/>
      <c r="B54" s="14"/>
      <c r="C54" s="11"/>
      <c r="D54" s="5" t="s">
        <v>46</v>
      </c>
      <c r="E54" s="12"/>
      <c r="F54" s="12"/>
      <c r="G54" s="8">
        <v>100</v>
      </c>
      <c r="H54" s="25"/>
    </row>
    <row r="55" spans="1:8" ht="15">
      <c r="A55" s="14"/>
      <c r="B55" s="14"/>
      <c r="C55" s="11"/>
      <c r="D55" s="5" t="s">
        <v>109</v>
      </c>
      <c r="E55" s="12"/>
      <c r="F55" s="12"/>
      <c r="G55" s="12">
        <v>100</v>
      </c>
      <c r="H55" s="25"/>
    </row>
    <row r="56" spans="1:8" ht="15">
      <c r="A56" s="14"/>
      <c r="B56" s="14"/>
      <c r="C56" s="11"/>
      <c r="D56" s="5" t="s">
        <v>110</v>
      </c>
      <c r="E56" s="12"/>
      <c r="F56" s="12"/>
      <c r="G56" s="12">
        <v>250</v>
      </c>
      <c r="H56" s="25"/>
    </row>
    <row r="57" spans="1:8" ht="15">
      <c r="A57" s="14"/>
      <c r="B57" s="14"/>
      <c r="C57" s="11"/>
      <c r="D57" s="5" t="s">
        <v>111</v>
      </c>
      <c r="E57" s="12"/>
      <c r="F57" s="12"/>
      <c r="G57" s="15">
        <v>250</v>
      </c>
      <c r="H57" s="44"/>
    </row>
    <row r="58" spans="1:8" ht="15">
      <c r="A58" s="107"/>
      <c r="B58" s="61">
        <v>40417</v>
      </c>
      <c r="C58" s="62" t="s">
        <v>92</v>
      </c>
      <c r="D58" s="84" t="s">
        <v>112</v>
      </c>
      <c r="E58" s="63" t="s">
        <v>92</v>
      </c>
      <c r="F58" s="70">
        <v>271.3</v>
      </c>
      <c r="G58" s="85">
        <v>350</v>
      </c>
      <c r="H58" s="25"/>
    </row>
    <row r="59" spans="1:8" ht="15">
      <c r="A59" s="13"/>
      <c r="B59" s="13"/>
      <c r="C59" s="13"/>
      <c r="D59" s="13"/>
      <c r="E59" s="17" t="s">
        <v>16</v>
      </c>
      <c r="F59" s="18">
        <f>SUM(F53:F58)</f>
        <v>271.3</v>
      </c>
      <c r="G59" s="12">
        <f>SUM(G53:G58)</f>
        <v>1150</v>
      </c>
      <c r="H59" s="25"/>
    </row>
    <row r="60" spans="1:8" ht="15">
      <c r="A60" s="13"/>
      <c r="B60" s="13"/>
      <c r="C60" s="13"/>
      <c r="D60" s="13"/>
      <c r="E60" s="17" t="s">
        <v>11</v>
      </c>
      <c r="F60" s="112">
        <f>G59-F59</f>
        <v>878.7</v>
      </c>
      <c r="G60" s="113"/>
      <c r="H60" s="25"/>
    </row>
    <row r="61" spans="1:8" ht="15">
      <c r="A61" s="29"/>
      <c r="B61" s="29"/>
      <c r="C61" s="29"/>
      <c r="D61" s="29"/>
      <c r="E61" s="16"/>
      <c r="F61" s="16"/>
      <c r="G61" s="30"/>
      <c r="H61" s="25"/>
    </row>
    <row r="62" spans="1:8" ht="15">
      <c r="A62" s="1" t="s">
        <v>0</v>
      </c>
      <c r="B62" s="1" t="s">
        <v>21</v>
      </c>
      <c r="C62" s="1" t="s">
        <v>1</v>
      </c>
      <c r="D62" s="2">
        <f>G73</f>
        <v>1295</v>
      </c>
      <c r="E62" s="13"/>
      <c r="F62" s="13"/>
      <c r="G62" s="13"/>
      <c r="H62" s="25"/>
    </row>
    <row r="63" spans="1:8" ht="15">
      <c r="A63" s="1" t="s">
        <v>2</v>
      </c>
      <c r="B63" s="11" t="s">
        <v>31</v>
      </c>
      <c r="C63" s="11"/>
      <c r="D63" s="11"/>
      <c r="E63" s="13"/>
      <c r="F63" s="13"/>
      <c r="G63" s="13"/>
      <c r="H63" s="25"/>
    </row>
    <row r="64" spans="1:8" ht="15">
      <c r="A64" s="3" t="s">
        <v>3</v>
      </c>
      <c r="B64" s="3" t="s">
        <v>15</v>
      </c>
      <c r="C64" s="3" t="s">
        <v>5</v>
      </c>
      <c r="D64" s="3" t="s">
        <v>6</v>
      </c>
      <c r="E64" s="3" t="s">
        <v>7</v>
      </c>
      <c r="F64" s="3" t="s">
        <v>8</v>
      </c>
      <c r="G64" s="3" t="s">
        <v>9</v>
      </c>
      <c r="H64" s="25"/>
    </row>
    <row r="65" spans="1:8" ht="15">
      <c r="A65" s="61">
        <v>40440</v>
      </c>
      <c r="B65" s="61">
        <v>40451</v>
      </c>
      <c r="C65" s="62" t="s">
        <v>83</v>
      </c>
      <c r="D65" s="59" t="s">
        <v>50</v>
      </c>
      <c r="E65" s="63">
        <v>200</v>
      </c>
      <c r="F65" s="63">
        <v>226.91</v>
      </c>
      <c r="G65" s="60">
        <v>200</v>
      </c>
      <c r="H65" s="44"/>
    </row>
    <row r="66" spans="1:8" ht="15">
      <c r="A66" s="100"/>
      <c r="B66" s="100"/>
      <c r="C66" s="101"/>
      <c r="D66" s="97" t="s">
        <v>123</v>
      </c>
      <c r="E66" s="102"/>
      <c r="F66" s="102">
        <v>7.85</v>
      </c>
      <c r="G66" s="99">
        <v>220</v>
      </c>
      <c r="H66" s="25"/>
    </row>
    <row r="67" spans="1:8" ht="15">
      <c r="A67" s="61">
        <v>40454</v>
      </c>
      <c r="B67" s="61">
        <v>40454</v>
      </c>
      <c r="C67" s="67" t="s">
        <v>31</v>
      </c>
      <c r="D67" s="59" t="s">
        <v>51</v>
      </c>
      <c r="E67" s="63">
        <v>200</v>
      </c>
      <c r="F67" s="63">
        <v>161.6</v>
      </c>
      <c r="G67" s="60">
        <v>300</v>
      </c>
      <c r="H67" s="25"/>
    </row>
    <row r="68" spans="1:8" ht="15">
      <c r="A68" s="61">
        <v>40440</v>
      </c>
      <c r="B68" s="61">
        <v>40440</v>
      </c>
      <c r="C68" s="62" t="s">
        <v>31</v>
      </c>
      <c r="D68" s="59" t="s">
        <v>52</v>
      </c>
      <c r="E68" s="63">
        <v>75</v>
      </c>
      <c r="F68" s="63">
        <v>68.88</v>
      </c>
      <c r="G68" s="60">
        <v>75</v>
      </c>
      <c r="H68" s="25"/>
    </row>
    <row r="69" spans="1:8" ht="15">
      <c r="A69" s="14"/>
      <c r="B69" s="14"/>
      <c r="C69" s="11"/>
      <c r="D69" s="81" t="s">
        <v>45</v>
      </c>
      <c r="E69" s="12"/>
      <c r="F69" s="12">
        <v>205.92</v>
      </c>
      <c r="G69" s="8">
        <v>400</v>
      </c>
      <c r="H69" s="44"/>
    </row>
    <row r="70" spans="1:8" ht="15">
      <c r="A70" s="14"/>
      <c r="B70" s="14"/>
      <c r="C70" s="11"/>
      <c r="D70" s="5" t="s">
        <v>46</v>
      </c>
      <c r="E70" s="12"/>
      <c r="F70" s="12">
        <v>25</v>
      </c>
      <c r="G70" s="8">
        <v>100</v>
      </c>
      <c r="H70" s="44"/>
    </row>
    <row r="71" spans="1:8" ht="15">
      <c r="A71" s="61" t="s">
        <v>92</v>
      </c>
      <c r="B71" s="61">
        <v>40415</v>
      </c>
      <c r="C71" s="62" t="s">
        <v>124</v>
      </c>
      <c r="D71" s="59" t="s">
        <v>99</v>
      </c>
      <c r="E71" s="63" t="s">
        <v>92</v>
      </c>
      <c r="F71" s="70">
        <v>92.59</v>
      </c>
      <c r="G71" s="60" t="s">
        <v>92</v>
      </c>
      <c r="H71" s="44"/>
    </row>
    <row r="72" spans="1:8" ht="15">
      <c r="A72" s="61" t="s">
        <v>92</v>
      </c>
      <c r="B72" s="61">
        <v>40415</v>
      </c>
      <c r="C72" s="62" t="s">
        <v>31</v>
      </c>
      <c r="D72" s="59" t="s">
        <v>98</v>
      </c>
      <c r="E72" s="63" t="s">
        <v>92</v>
      </c>
      <c r="F72" s="70">
        <v>92.59</v>
      </c>
      <c r="G72" s="60" t="s">
        <v>92</v>
      </c>
      <c r="H72" s="25"/>
    </row>
    <row r="73" spans="1:8" ht="15">
      <c r="A73" s="13"/>
      <c r="B73" s="13"/>
      <c r="C73" s="13"/>
      <c r="D73" s="13"/>
      <c r="E73" s="17" t="s">
        <v>16</v>
      </c>
      <c r="F73" s="18">
        <f>SUM(F65:F72)</f>
        <v>881.34</v>
      </c>
      <c r="G73" s="12">
        <f>SUM(G65:G72)</f>
        <v>1295</v>
      </c>
      <c r="H73" s="25"/>
    </row>
    <row r="74" spans="1:8" ht="15">
      <c r="A74" s="13"/>
      <c r="B74" s="13"/>
      <c r="C74" s="13"/>
      <c r="D74" s="13"/>
      <c r="E74" s="17" t="s">
        <v>11</v>
      </c>
      <c r="F74" s="112">
        <f>G73-F73</f>
        <v>413.65999999999997</v>
      </c>
      <c r="G74" s="113"/>
      <c r="H74" s="25"/>
    </row>
    <row r="75" spans="1:8" ht="15">
      <c r="A75" s="29"/>
      <c r="B75" s="29"/>
      <c r="C75" s="29"/>
      <c r="D75" s="29"/>
      <c r="E75" s="16"/>
      <c r="F75" s="16"/>
      <c r="G75" s="30"/>
      <c r="H75" s="25"/>
    </row>
    <row r="76" spans="1:8" ht="15">
      <c r="A76" s="1" t="s">
        <v>0</v>
      </c>
      <c r="B76" s="1" t="s">
        <v>22</v>
      </c>
      <c r="C76" s="1" t="s">
        <v>1</v>
      </c>
      <c r="D76" s="2">
        <f>G87</f>
        <v>2650</v>
      </c>
      <c r="E76" s="13"/>
      <c r="F76" s="13"/>
      <c r="G76" s="13"/>
      <c r="H76" s="25"/>
    </row>
    <row r="77" spans="1:8" ht="15">
      <c r="A77" s="1" t="s">
        <v>2</v>
      </c>
      <c r="B77" s="11" t="s">
        <v>32</v>
      </c>
      <c r="C77" s="11"/>
      <c r="D77" s="11"/>
      <c r="E77" s="13"/>
      <c r="F77" s="13"/>
      <c r="G77" s="13"/>
      <c r="H77" s="25"/>
    </row>
    <row r="78" spans="1:8" ht="15">
      <c r="A78" s="3" t="s">
        <v>3</v>
      </c>
      <c r="B78" s="3" t="s">
        <v>15</v>
      </c>
      <c r="C78" s="3" t="s">
        <v>5</v>
      </c>
      <c r="D78" s="3" t="s">
        <v>6</v>
      </c>
      <c r="E78" s="3" t="s">
        <v>7</v>
      </c>
      <c r="F78" s="3" t="s">
        <v>8</v>
      </c>
      <c r="G78" s="3" t="s">
        <v>9</v>
      </c>
      <c r="H78" s="25"/>
    </row>
    <row r="79" spans="1:8" ht="15">
      <c r="A79" s="61">
        <v>40440</v>
      </c>
      <c r="B79" s="61">
        <v>40448</v>
      </c>
      <c r="C79" s="62" t="s">
        <v>32</v>
      </c>
      <c r="D79" s="59" t="s">
        <v>59</v>
      </c>
      <c r="E79" s="65">
        <v>2000</v>
      </c>
      <c r="F79" s="63">
        <v>1390.55</v>
      </c>
      <c r="G79" s="60">
        <v>2000</v>
      </c>
      <c r="H79" s="25"/>
    </row>
    <row r="80" spans="1:8" ht="15">
      <c r="A80" s="61">
        <v>40482</v>
      </c>
      <c r="B80" s="61">
        <v>40485</v>
      </c>
      <c r="C80" s="62" t="s">
        <v>32</v>
      </c>
      <c r="D80" s="59" t="s">
        <v>60</v>
      </c>
      <c r="E80" s="65">
        <v>40</v>
      </c>
      <c r="F80" s="63">
        <v>17</v>
      </c>
      <c r="G80" s="60">
        <v>50</v>
      </c>
      <c r="H80" s="25"/>
    </row>
    <row r="81" spans="1:8" ht="15">
      <c r="A81" s="61">
        <v>40482</v>
      </c>
      <c r="B81" s="61">
        <v>40492</v>
      </c>
      <c r="C81" s="62" t="s">
        <v>32</v>
      </c>
      <c r="D81" s="59" t="s">
        <v>61</v>
      </c>
      <c r="E81" s="65">
        <v>40</v>
      </c>
      <c r="F81" s="63">
        <v>25.5</v>
      </c>
      <c r="G81" s="60">
        <v>50</v>
      </c>
      <c r="H81" s="25"/>
    </row>
    <row r="82" spans="1:8" ht="15">
      <c r="A82" s="14"/>
      <c r="B82" s="14"/>
      <c r="C82" s="11"/>
      <c r="D82" s="5" t="s">
        <v>62</v>
      </c>
      <c r="E82" s="5"/>
      <c r="F82" s="12"/>
      <c r="G82" s="8">
        <v>50</v>
      </c>
      <c r="H82" s="25"/>
    </row>
    <row r="83" spans="1:8" ht="15">
      <c r="A83" s="14"/>
      <c r="B83" s="14"/>
      <c r="C83" s="11"/>
      <c r="D83" s="5" t="s">
        <v>63</v>
      </c>
      <c r="E83" s="5"/>
      <c r="F83" s="12"/>
      <c r="G83" s="8">
        <v>100</v>
      </c>
      <c r="H83" s="25"/>
    </row>
    <row r="84" spans="1:8" ht="15">
      <c r="A84" s="14"/>
      <c r="B84" s="14"/>
      <c r="C84" s="11"/>
      <c r="D84" s="23" t="s">
        <v>64</v>
      </c>
      <c r="E84" s="23"/>
      <c r="F84" s="12"/>
      <c r="G84" s="24">
        <v>100</v>
      </c>
      <c r="H84" s="25"/>
    </row>
    <row r="85" spans="1:8" ht="15">
      <c r="A85" s="14"/>
      <c r="B85" s="14"/>
      <c r="C85" s="11"/>
      <c r="D85" s="81" t="s">
        <v>45</v>
      </c>
      <c r="E85" s="23"/>
      <c r="F85" s="12">
        <v>0.8</v>
      </c>
      <c r="G85" s="24">
        <v>200</v>
      </c>
      <c r="H85" s="25"/>
    </row>
    <row r="86" spans="1:8" ht="15">
      <c r="A86" s="14"/>
      <c r="B86" s="14"/>
      <c r="C86" s="11"/>
      <c r="D86" s="81" t="s">
        <v>65</v>
      </c>
      <c r="E86" s="23"/>
      <c r="F86" s="12">
        <v>0.2</v>
      </c>
      <c r="G86" s="24">
        <v>100</v>
      </c>
      <c r="H86" s="25"/>
    </row>
    <row r="87" spans="1:8" ht="15">
      <c r="A87" s="13"/>
      <c r="B87" s="13"/>
      <c r="C87" s="13"/>
      <c r="D87" s="13"/>
      <c r="E87" s="17" t="s">
        <v>16</v>
      </c>
      <c r="F87" s="18">
        <f>SUM(F79:F86)</f>
        <v>1434.05</v>
      </c>
      <c r="G87" s="12">
        <f>SUM(G79:G86)</f>
        <v>2650</v>
      </c>
      <c r="H87" s="25"/>
    </row>
    <row r="88" spans="1:8" ht="15">
      <c r="A88" s="13"/>
      <c r="B88" s="13"/>
      <c r="C88" s="13"/>
      <c r="D88" s="13"/>
      <c r="E88" s="17" t="s">
        <v>11</v>
      </c>
      <c r="F88" s="112">
        <f>G87-F87</f>
        <v>1215.95</v>
      </c>
      <c r="G88" s="113"/>
      <c r="H88" s="25"/>
    </row>
    <row r="89" spans="1:8" ht="15">
      <c r="A89" s="29"/>
      <c r="B89" s="29"/>
      <c r="C89" s="29"/>
      <c r="D89" s="29"/>
      <c r="E89" s="16"/>
      <c r="F89" s="16"/>
      <c r="G89" s="30"/>
      <c r="H89" s="25"/>
    </row>
    <row r="90" spans="1:8" ht="15">
      <c r="A90" s="1" t="s">
        <v>0</v>
      </c>
      <c r="B90" s="1" t="s">
        <v>23</v>
      </c>
      <c r="C90" s="1" t="s">
        <v>1</v>
      </c>
      <c r="D90" s="2">
        <f>G98</f>
        <v>2500</v>
      </c>
      <c r="E90" s="13"/>
      <c r="F90" s="13"/>
      <c r="G90" s="13"/>
      <c r="H90" s="25"/>
    </row>
    <row r="91" spans="1:8" ht="15">
      <c r="A91" s="1" t="s">
        <v>2</v>
      </c>
      <c r="B91" s="45" t="s">
        <v>129</v>
      </c>
      <c r="C91" s="11"/>
      <c r="D91" s="11"/>
      <c r="E91" s="13"/>
      <c r="F91" s="13"/>
      <c r="G91" s="13"/>
      <c r="H91" s="25"/>
    </row>
    <row r="92" spans="1:8" ht="15">
      <c r="A92" s="3" t="s">
        <v>3</v>
      </c>
      <c r="B92" s="3" t="s">
        <v>15</v>
      </c>
      <c r="C92" s="3" t="s">
        <v>5</v>
      </c>
      <c r="D92" s="3" t="s">
        <v>6</v>
      </c>
      <c r="E92" s="3" t="s">
        <v>7</v>
      </c>
      <c r="F92" s="3" t="s">
        <v>8</v>
      </c>
      <c r="G92" s="3" t="s">
        <v>9</v>
      </c>
      <c r="H92" s="25"/>
    </row>
    <row r="93" spans="1:8" ht="15">
      <c r="A93" s="14"/>
      <c r="B93" s="14"/>
      <c r="C93" s="11"/>
      <c r="D93" s="53" t="s">
        <v>94</v>
      </c>
      <c r="E93" s="12"/>
      <c r="F93" s="12"/>
      <c r="G93" s="8">
        <v>2500</v>
      </c>
      <c r="H93" s="25"/>
    </row>
    <row r="94" spans="1:8" ht="15">
      <c r="A94" s="14"/>
      <c r="B94" s="14"/>
      <c r="C94" s="11"/>
      <c r="D94" s="11"/>
      <c r="E94" s="12"/>
      <c r="F94" s="12"/>
      <c r="G94" s="12"/>
      <c r="H94" s="25"/>
    </row>
    <row r="95" spans="1:8" ht="15">
      <c r="A95" s="14"/>
      <c r="B95" s="14"/>
      <c r="C95" s="11"/>
      <c r="D95" s="11"/>
      <c r="E95" s="12"/>
      <c r="F95" s="12"/>
      <c r="G95" s="12"/>
      <c r="H95" s="25"/>
    </row>
    <row r="96" spans="1:8" ht="15">
      <c r="A96" s="14"/>
      <c r="B96" s="14"/>
      <c r="C96" s="11"/>
      <c r="D96" s="11"/>
      <c r="E96" s="12"/>
      <c r="F96" s="12"/>
      <c r="G96" s="12"/>
      <c r="H96" s="25"/>
    </row>
    <row r="97" spans="1:8" ht="15">
      <c r="A97" s="14"/>
      <c r="B97" s="14"/>
      <c r="C97" s="11"/>
      <c r="D97" s="11"/>
      <c r="E97" s="12"/>
      <c r="F97" s="12"/>
      <c r="G97" s="15"/>
      <c r="H97" s="25"/>
    </row>
    <row r="98" spans="1:8" ht="15">
      <c r="A98" s="13"/>
      <c r="B98" s="13"/>
      <c r="C98" s="13"/>
      <c r="D98" s="13"/>
      <c r="E98" s="17" t="s">
        <v>16</v>
      </c>
      <c r="F98" s="18">
        <f>SUM(F93:F97)</f>
        <v>0</v>
      </c>
      <c r="G98" s="12">
        <f>SUM(G93:G97)</f>
        <v>2500</v>
      </c>
      <c r="H98" s="25"/>
    </row>
    <row r="99" spans="1:8" ht="15">
      <c r="A99" s="13"/>
      <c r="B99" s="13"/>
      <c r="C99" s="13"/>
      <c r="D99" s="13"/>
      <c r="E99" s="17" t="s">
        <v>11</v>
      </c>
      <c r="F99" s="112">
        <f>G98-F98</f>
        <v>2500</v>
      </c>
      <c r="G99" s="113"/>
      <c r="H99" s="25"/>
    </row>
    <row r="100" spans="1:8" ht="15">
      <c r="A100" s="29"/>
      <c r="B100" s="29"/>
      <c r="C100" s="29"/>
      <c r="D100" s="29"/>
      <c r="E100" s="16"/>
      <c r="F100" s="16"/>
      <c r="G100" s="30"/>
      <c r="H100" s="25"/>
    </row>
    <row r="101" spans="1:8" ht="15">
      <c r="A101" s="1" t="s">
        <v>0</v>
      </c>
      <c r="B101" s="1" t="s">
        <v>24</v>
      </c>
      <c r="C101" s="1" t="s">
        <v>1</v>
      </c>
      <c r="D101" s="2">
        <f>G109</f>
        <v>100</v>
      </c>
      <c r="E101" s="13"/>
      <c r="F101" s="13"/>
      <c r="G101" s="13"/>
      <c r="H101" s="25"/>
    </row>
    <row r="102" spans="1:8" ht="15">
      <c r="A102" s="1" t="s">
        <v>2</v>
      </c>
      <c r="B102" s="11" t="s">
        <v>33</v>
      </c>
      <c r="C102" s="11"/>
      <c r="D102" s="11"/>
      <c r="E102" s="13"/>
      <c r="F102" s="13"/>
      <c r="G102" s="13"/>
      <c r="H102" s="25"/>
    </row>
    <row r="103" spans="1:8" ht="15">
      <c r="A103" s="3" t="s">
        <v>3</v>
      </c>
      <c r="B103" s="3" t="s">
        <v>15</v>
      </c>
      <c r="C103" s="3" t="s">
        <v>5</v>
      </c>
      <c r="D103" s="3" t="s">
        <v>6</v>
      </c>
      <c r="E103" s="3" t="s">
        <v>7</v>
      </c>
      <c r="F103" s="3" t="s">
        <v>8</v>
      </c>
      <c r="G103" s="3" t="s">
        <v>9</v>
      </c>
      <c r="H103" s="25"/>
    </row>
    <row r="104" spans="1:8" ht="15">
      <c r="A104" s="14"/>
      <c r="B104" s="14"/>
      <c r="C104" s="11"/>
      <c r="D104" s="81" t="s">
        <v>45</v>
      </c>
      <c r="E104" s="12"/>
      <c r="F104" s="12">
        <v>24.32</v>
      </c>
      <c r="G104" s="8">
        <v>100</v>
      </c>
      <c r="H104" s="25"/>
    </row>
    <row r="105" spans="1:8" ht="15">
      <c r="A105" s="14"/>
      <c r="B105" s="14"/>
      <c r="C105" s="11"/>
      <c r="D105" s="11"/>
      <c r="E105" s="12"/>
      <c r="F105" s="12"/>
      <c r="G105" s="12"/>
      <c r="H105" s="25"/>
    </row>
    <row r="106" spans="1:8" ht="15">
      <c r="A106" s="14"/>
      <c r="B106" s="14"/>
      <c r="C106" s="11"/>
      <c r="D106" s="11"/>
      <c r="E106" s="12"/>
      <c r="F106" s="12"/>
      <c r="G106" s="12"/>
      <c r="H106" s="25"/>
    </row>
    <row r="107" spans="1:8" ht="15">
      <c r="A107" s="14"/>
      <c r="B107" s="14"/>
      <c r="C107" s="11"/>
      <c r="D107" s="11"/>
      <c r="E107" s="12"/>
      <c r="F107" s="12"/>
      <c r="G107" s="12"/>
      <c r="H107" s="25"/>
    </row>
    <row r="108" spans="1:8" ht="15">
      <c r="A108" s="14"/>
      <c r="B108" s="14"/>
      <c r="C108" s="11"/>
      <c r="D108" s="11"/>
      <c r="E108" s="12"/>
      <c r="F108" s="12"/>
      <c r="G108" s="15"/>
      <c r="H108" s="25"/>
    </row>
    <row r="109" spans="1:8" ht="15">
      <c r="A109" s="13"/>
      <c r="B109" s="13"/>
      <c r="C109" s="13"/>
      <c r="D109" s="13"/>
      <c r="E109" s="17" t="s">
        <v>16</v>
      </c>
      <c r="F109" s="18">
        <f>SUM(F104:F108)</f>
        <v>24.32</v>
      </c>
      <c r="G109" s="12">
        <f>SUM(G104:G108)</f>
        <v>100</v>
      </c>
      <c r="H109" s="25"/>
    </row>
    <row r="110" spans="1:8" ht="15">
      <c r="A110" s="13"/>
      <c r="B110" s="13"/>
      <c r="C110" s="13"/>
      <c r="D110" s="13"/>
      <c r="E110" s="17" t="s">
        <v>11</v>
      </c>
      <c r="F110" s="112">
        <f>G109-F109</f>
        <v>75.68</v>
      </c>
      <c r="G110" s="113"/>
      <c r="H110" s="25"/>
    </row>
    <row r="111" spans="1:8" ht="15">
      <c r="A111" s="29"/>
      <c r="B111" s="29"/>
      <c r="C111" s="29"/>
      <c r="D111" s="29"/>
      <c r="E111" s="16"/>
      <c r="F111" s="16"/>
      <c r="G111" s="30"/>
      <c r="H111" s="25"/>
    </row>
    <row r="112" spans="1:8" ht="15">
      <c r="A112" s="1" t="s">
        <v>0</v>
      </c>
      <c r="B112" s="1" t="s">
        <v>25</v>
      </c>
      <c r="C112" s="1" t="s">
        <v>1</v>
      </c>
      <c r="D112" s="2">
        <f>G119</f>
        <v>1100</v>
      </c>
      <c r="E112" s="13"/>
      <c r="F112" s="13"/>
      <c r="G112" s="13"/>
      <c r="H112" s="25"/>
    </row>
    <row r="113" spans="1:8" ht="15">
      <c r="A113" s="1" t="s">
        <v>2</v>
      </c>
      <c r="B113" s="11" t="s">
        <v>34</v>
      </c>
      <c r="C113" s="11"/>
      <c r="D113" s="11"/>
      <c r="E113" s="13"/>
      <c r="F113" s="13"/>
      <c r="G113" s="13"/>
      <c r="H113" s="25"/>
    </row>
    <row r="114" spans="1:8" ht="15">
      <c r="A114" s="3" t="s">
        <v>3</v>
      </c>
      <c r="B114" s="3" t="s">
        <v>15</v>
      </c>
      <c r="C114" s="3" t="s">
        <v>5</v>
      </c>
      <c r="D114" s="3" t="s">
        <v>6</v>
      </c>
      <c r="E114" s="3" t="s">
        <v>7</v>
      </c>
      <c r="F114" s="3" t="s">
        <v>8</v>
      </c>
      <c r="G114" s="3" t="s">
        <v>9</v>
      </c>
      <c r="H114" s="25"/>
    </row>
    <row r="115" spans="1:8" ht="15">
      <c r="A115" s="14"/>
      <c r="B115" s="14"/>
      <c r="C115" s="11"/>
      <c r="D115" s="5" t="s">
        <v>49</v>
      </c>
      <c r="E115" s="12"/>
      <c r="F115" s="12"/>
      <c r="G115" s="8">
        <v>1000</v>
      </c>
      <c r="H115" s="25"/>
    </row>
    <row r="116" spans="1:8" ht="15">
      <c r="A116" s="14"/>
      <c r="B116" s="14"/>
      <c r="C116" s="11"/>
      <c r="D116" s="11" t="s">
        <v>86</v>
      </c>
      <c r="E116" s="12"/>
      <c r="F116" s="12"/>
      <c r="G116" s="12">
        <v>100</v>
      </c>
      <c r="H116" s="25"/>
    </row>
    <row r="117" spans="1:8" ht="15">
      <c r="A117" s="14"/>
      <c r="B117" s="14"/>
      <c r="C117" s="11"/>
      <c r="D117" s="11"/>
      <c r="E117" s="12"/>
      <c r="F117" s="12"/>
      <c r="G117" s="12"/>
      <c r="H117" s="25"/>
    </row>
    <row r="118" spans="1:8" ht="15">
      <c r="A118" s="14"/>
      <c r="B118" s="14"/>
      <c r="C118" s="11"/>
      <c r="D118" s="11"/>
      <c r="E118" s="12"/>
      <c r="F118" s="12"/>
      <c r="G118" s="15"/>
      <c r="H118" s="25"/>
    </row>
    <row r="119" spans="1:8" ht="15">
      <c r="A119" s="13"/>
      <c r="B119" s="13"/>
      <c r="C119" s="13"/>
      <c r="D119" s="13"/>
      <c r="E119" s="17" t="s">
        <v>16</v>
      </c>
      <c r="F119" s="18">
        <f>SUM(F115:F118)</f>
        <v>0</v>
      </c>
      <c r="G119" s="12">
        <f>SUM(G115:G118)</f>
        <v>1100</v>
      </c>
      <c r="H119" s="25"/>
    </row>
    <row r="120" spans="1:8" ht="15">
      <c r="A120" s="13"/>
      <c r="B120" s="13"/>
      <c r="C120" s="13"/>
      <c r="D120" s="13"/>
      <c r="E120" s="17" t="s">
        <v>11</v>
      </c>
      <c r="F120" s="112">
        <f>G119-F119</f>
        <v>1100</v>
      </c>
      <c r="G120" s="113"/>
      <c r="H120" s="25"/>
    </row>
    <row r="121" spans="1:8" ht="15">
      <c r="A121" s="29"/>
      <c r="B121" s="29"/>
      <c r="C121" s="29"/>
      <c r="D121" s="29"/>
      <c r="E121" s="16"/>
      <c r="F121" s="16"/>
      <c r="G121" s="30"/>
      <c r="H121" s="25"/>
    </row>
    <row r="122" spans="1:8" ht="15">
      <c r="A122" s="1" t="s">
        <v>0</v>
      </c>
      <c r="B122" s="1" t="s">
        <v>26</v>
      </c>
      <c r="C122" s="1" t="s">
        <v>1</v>
      </c>
      <c r="D122" s="2">
        <f>G130</f>
        <v>100</v>
      </c>
      <c r="E122" s="13"/>
      <c r="F122" s="13"/>
      <c r="G122" s="13"/>
      <c r="H122" s="25"/>
    </row>
    <row r="123" spans="1:8" ht="15">
      <c r="A123" s="1" t="s">
        <v>2</v>
      </c>
      <c r="B123" s="11" t="s">
        <v>35</v>
      </c>
      <c r="C123" s="11"/>
      <c r="D123" s="11"/>
      <c r="E123" s="13"/>
      <c r="F123" s="13"/>
      <c r="G123" s="13"/>
      <c r="H123" s="25"/>
    </row>
    <row r="124" spans="1:8" ht="15">
      <c r="A124" s="3" t="s">
        <v>3</v>
      </c>
      <c r="B124" s="3" t="s">
        <v>15</v>
      </c>
      <c r="C124" s="3" t="s">
        <v>5</v>
      </c>
      <c r="D124" s="3" t="s">
        <v>6</v>
      </c>
      <c r="E124" s="3" t="s">
        <v>7</v>
      </c>
      <c r="F124" s="3" t="s">
        <v>8</v>
      </c>
      <c r="G124" s="3" t="s">
        <v>9</v>
      </c>
      <c r="H124" s="25"/>
    </row>
    <row r="125" spans="1:8" ht="15">
      <c r="A125" s="14"/>
      <c r="B125" s="14"/>
      <c r="C125" s="11"/>
      <c r="D125" s="11" t="s">
        <v>86</v>
      </c>
      <c r="E125" s="12"/>
      <c r="F125" s="12"/>
      <c r="G125" s="12">
        <v>100</v>
      </c>
      <c r="H125" s="25"/>
    </row>
    <row r="126" spans="1:8" ht="15">
      <c r="A126" s="14"/>
      <c r="B126" s="14"/>
      <c r="C126" s="11"/>
      <c r="D126" s="11"/>
      <c r="E126" s="12"/>
      <c r="F126" s="12"/>
      <c r="G126" s="12"/>
      <c r="H126" s="25"/>
    </row>
    <row r="127" spans="1:8" ht="15">
      <c r="A127" s="14"/>
      <c r="B127" s="14"/>
      <c r="C127" s="11"/>
      <c r="D127" s="11"/>
      <c r="E127" s="12"/>
      <c r="F127" s="12"/>
      <c r="G127" s="12"/>
      <c r="H127" s="25"/>
    </row>
    <row r="128" spans="1:8" ht="15">
      <c r="A128" s="14"/>
      <c r="B128" s="14"/>
      <c r="C128" s="11"/>
      <c r="D128" s="11"/>
      <c r="E128" s="12"/>
      <c r="F128" s="12"/>
      <c r="G128" s="12"/>
      <c r="H128" s="25"/>
    </row>
    <row r="129" spans="1:8" ht="15">
      <c r="A129" s="14"/>
      <c r="B129" s="14"/>
      <c r="C129" s="11"/>
      <c r="D129" s="11"/>
      <c r="E129" s="12"/>
      <c r="F129" s="12"/>
      <c r="G129" s="15"/>
      <c r="H129" s="25"/>
    </row>
    <row r="130" spans="1:8" ht="15">
      <c r="A130" s="13"/>
      <c r="B130" s="13"/>
      <c r="C130" s="13"/>
      <c r="D130" s="13"/>
      <c r="E130" s="17" t="s">
        <v>16</v>
      </c>
      <c r="F130" s="18">
        <f>SUM(F125:F129)</f>
        <v>0</v>
      </c>
      <c r="G130" s="12">
        <f>SUM(G125:G129)</f>
        <v>100</v>
      </c>
      <c r="H130" s="25"/>
    </row>
    <row r="131" spans="1:8" ht="15">
      <c r="A131" s="13"/>
      <c r="B131" s="13"/>
      <c r="C131" s="13"/>
      <c r="D131" s="13"/>
      <c r="E131" s="17" t="s">
        <v>11</v>
      </c>
      <c r="F131" s="112">
        <f>G130-F130</f>
        <v>100</v>
      </c>
      <c r="G131" s="113"/>
      <c r="H131" s="25"/>
    </row>
    <row r="132" spans="1:8" ht="15">
      <c r="A132" s="29"/>
      <c r="B132" s="29"/>
      <c r="C132" s="29"/>
      <c r="D132" s="29"/>
      <c r="E132" s="16"/>
      <c r="F132" s="16"/>
      <c r="G132" s="30"/>
      <c r="H132" s="25"/>
    </row>
    <row r="133" spans="1:8" ht="15">
      <c r="A133" s="110" t="s">
        <v>27</v>
      </c>
      <c r="B133" s="111"/>
      <c r="C133" s="1" t="s">
        <v>1</v>
      </c>
      <c r="D133" s="2">
        <f>G140</f>
        <v>175</v>
      </c>
      <c r="E133" s="13"/>
      <c r="F133" s="13"/>
      <c r="G133" s="13"/>
      <c r="H133" s="25"/>
    </row>
    <row r="134" spans="1:8" ht="15">
      <c r="A134" s="3" t="s">
        <v>3</v>
      </c>
      <c r="B134" s="3" t="s">
        <v>15</v>
      </c>
      <c r="C134" s="3" t="s">
        <v>5</v>
      </c>
      <c r="D134" s="3" t="s">
        <v>6</v>
      </c>
      <c r="E134" s="3" t="s">
        <v>7</v>
      </c>
      <c r="F134" s="3" t="s">
        <v>8</v>
      </c>
      <c r="G134" s="3" t="s">
        <v>9</v>
      </c>
      <c r="H134" s="25"/>
    </row>
    <row r="135" spans="1:8" ht="15">
      <c r="A135" s="14"/>
      <c r="B135" s="14"/>
      <c r="C135" s="11"/>
      <c r="D135" s="5" t="s">
        <v>53</v>
      </c>
      <c r="E135" s="12"/>
      <c r="F135" s="12"/>
      <c r="G135" s="8">
        <v>75</v>
      </c>
      <c r="H135" s="25"/>
    </row>
    <row r="136" spans="1:8" ht="15">
      <c r="A136" s="14"/>
      <c r="B136" s="14"/>
      <c r="C136" s="11"/>
      <c r="D136" s="5" t="s">
        <v>67</v>
      </c>
      <c r="E136" s="12"/>
      <c r="F136" s="12"/>
      <c r="G136" s="8">
        <v>100</v>
      </c>
      <c r="H136" s="25"/>
    </row>
    <row r="137" spans="1:8" ht="15">
      <c r="A137" s="14"/>
      <c r="B137" s="14"/>
      <c r="C137" s="11"/>
      <c r="D137" s="11"/>
      <c r="E137" s="12"/>
      <c r="F137" s="12"/>
      <c r="G137" s="12"/>
      <c r="H137" s="25"/>
    </row>
    <row r="138" spans="1:8" ht="15">
      <c r="A138" s="14"/>
      <c r="B138" s="14"/>
      <c r="C138" s="11"/>
      <c r="D138" s="11"/>
      <c r="E138" s="12"/>
      <c r="F138" s="12"/>
      <c r="G138" s="12"/>
      <c r="H138" s="25"/>
    </row>
    <row r="139" spans="1:8" ht="15">
      <c r="A139" s="14"/>
      <c r="B139" s="14"/>
      <c r="C139" s="11"/>
      <c r="D139" s="11"/>
      <c r="E139" s="12"/>
      <c r="F139" s="12"/>
      <c r="G139" s="15"/>
      <c r="H139" s="25"/>
    </row>
    <row r="140" spans="1:8" ht="15">
      <c r="A140" s="13"/>
      <c r="B140" s="13"/>
      <c r="C140" s="13"/>
      <c r="D140" s="13"/>
      <c r="E140" s="17" t="s">
        <v>16</v>
      </c>
      <c r="F140" s="18">
        <f>SUM(F135:F139)</f>
        <v>0</v>
      </c>
      <c r="G140" s="12">
        <f>SUM(G135:G139)</f>
        <v>175</v>
      </c>
      <c r="H140" s="25"/>
    </row>
    <row r="141" spans="1:8" ht="15">
      <c r="A141" s="13"/>
      <c r="B141" s="13"/>
      <c r="C141" s="13"/>
      <c r="D141" s="13"/>
      <c r="E141" s="17" t="s">
        <v>11</v>
      </c>
      <c r="F141" s="112">
        <f>G140-F140</f>
        <v>175</v>
      </c>
      <c r="G141" s="113"/>
      <c r="H141" s="25"/>
    </row>
    <row r="142" spans="1:12" ht="15">
      <c r="A142" s="29"/>
      <c r="B142" s="29"/>
      <c r="C142" s="29"/>
      <c r="D142" s="29"/>
      <c r="E142" s="16"/>
      <c r="F142" s="16"/>
      <c r="G142" s="30"/>
      <c r="H142" s="25"/>
      <c r="K142" s="26" t="s">
        <v>78</v>
      </c>
      <c r="L142" s="26">
        <f>'Academic '!G10+Diversity!G13+'Environmental '!G10+External!G9+Student!G10+Executive!G12+Comm!G12+Educator!G10+OAF!G10+Health!G9+Safety!G10+'Office Supplies'!G9+Other!G10+'Service Board'!G9</f>
        <v>30377.510000000002</v>
      </c>
    </row>
    <row r="143" spans="1:12" ht="15">
      <c r="A143" s="110" t="s">
        <v>28</v>
      </c>
      <c r="B143" s="111"/>
      <c r="C143" s="1" t="s">
        <v>1</v>
      </c>
      <c r="D143" s="2">
        <f>G152</f>
        <v>10487.51</v>
      </c>
      <c r="E143" s="13"/>
      <c r="F143" s="13"/>
      <c r="G143" s="13"/>
      <c r="H143" s="25"/>
      <c r="K143" s="26" t="s">
        <v>79</v>
      </c>
      <c r="L143" s="26">
        <f>'Academic '!F10+Diversity!F13+'Environmental '!F10+External!F9+Student!F10+Executive!F12+Comm!F12+Educator!F10+OAF!F10+Health!F9+Safety!F10+'Office Supplies'!F9+Other!F10+'Service Board'!F9</f>
        <v>6846.429999999999</v>
      </c>
    </row>
    <row r="144" spans="1:12" ht="15">
      <c r="A144" s="3" t="s">
        <v>3</v>
      </c>
      <c r="B144" s="3" t="s">
        <v>15</v>
      </c>
      <c r="C144" s="3" t="s">
        <v>5</v>
      </c>
      <c r="D144" s="3" t="s">
        <v>6</v>
      </c>
      <c r="E144" s="3" t="s">
        <v>7</v>
      </c>
      <c r="F144" s="3" t="s">
        <v>8</v>
      </c>
      <c r="G144" s="3" t="s">
        <v>9</v>
      </c>
      <c r="H144" s="25"/>
      <c r="K144" s="26" t="s">
        <v>80</v>
      </c>
      <c r="L144" s="26">
        <f>L142-L143</f>
        <v>23531.08</v>
      </c>
    </row>
    <row r="145" spans="1:8" ht="15">
      <c r="A145" s="14"/>
      <c r="B145" s="14"/>
      <c r="C145" s="11"/>
      <c r="D145" s="5" t="s">
        <v>81</v>
      </c>
      <c r="E145" s="12"/>
      <c r="F145" s="12"/>
      <c r="G145" s="56">
        <f>2438.51</f>
        <v>2438.51</v>
      </c>
      <c r="H145" s="25"/>
    </row>
    <row r="146" spans="1:8" ht="15">
      <c r="A146" s="61"/>
      <c r="B146" s="61" t="s">
        <v>92</v>
      </c>
      <c r="C146" s="62" t="s">
        <v>92</v>
      </c>
      <c r="D146" s="59" t="s">
        <v>66</v>
      </c>
      <c r="E146" s="63" t="s">
        <v>92</v>
      </c>
      <c r="F146" s="63">
        <v>848.42</v>
      </c>
      <c r="G146" s="60">
        <v>1000</v>
      </c>
      <c r="H146" s="25"/>
    </row>
    <row r="147" spans="1:8" ht="15">
      <c r="A147" s="7">
        <v>40461</v>
      </c>
      <c r="B147" s="14"/>
      <c r="C147" s="45" t="s">
        <v>31</v>
      </c>
      <c r="D147" s="81" t="s">
        <v>54</v>
      </c>
      <c r="E147" s="12"/>
      <c r="F147" s="12">
        <v>100</v>
      </c>
      <c r="G147" s="8">
        <v>5000</v>
      </c>
      <c r="H147" s="25"/>
    </row>
    <row r="148" spans="1:11" ht="15">
      <c r="A148" s="14"/>
      <c r="B148" s="14"/>
      <c r="C148" s="11"/>
      <c r="D148" s="45" t="s">
        <v>87</v>
      </c>
      <c r="E148" s="12"/>
      <c r="F148" s="12">
        <v>65.95</v>
      </c>
      <c r="G148" s="57">
        <v>157</v>
      </c>
      <c r="H148" s="25"/>
      <c r="J148" s="55"/>
      <c r="K148" s="27"/>
    </row>
    <row r="149" spans="1:11" ht="15">
      <c r="A149" s="61">
        <v>40454</v>
      </c>
      <c r="B149" s="61">
        <v>40464</v>
      </c>
      <c r="C149" s="67" t="s">
        <v>31</v>
      </c>
      <c r="D149" s="78" t="s">
        <v>100</v>
      </c>
      <c r="E149" s="63">
        <v>500</v>
      </c>
      <c r="F149" s="63">
        <v>497</v>
      </c>
      <c r="G149" s="79">
        <v>500</v>
      </c>
      <c r="H149" s="44"/>
      <c r="K149" s="34"/>
    </row>
    <row r="150" spans="1:8" ht="15">
      <c r="A150" s="61">
        <v>40454</v>
      </c>
      <c r="B150" s="61">
        <v>40474</v>
      </c>
      <c r="C150" s="67" t="s">
        <v>31</v>
      </c>
      <c r="D150" s="59" t="s">
        <v>101</v>
      </c>
      <c r="E150" s="63">
        <v>1392</v>
      </c>
      <c r="F150" s="70">
        <v>1383.95</v>
      </c>
      <c r="G150" s="60">
        <v>1392</v>
      </c>
      <c r="H150" s="6" t="s">
        <v>37</v>
      </c>
    </row>
    <row r="151" spans="1:10" ht="15">
      <c r="A151" s="14"/>
      <c r="B151" s="14"/>
      <c r="C151" s="11"/>
      <c r="D151" s="45" t="s">
        <v>127</v>
      </c>
      <c r="E151" s="12"/>
      <c r="F151" s="12"/>
      <c r="G151" s="57">
        <v>0</v>
      </c>
      <c r="H151" s="6"/>
      <c r="J151" s="34"/>
    </row>
    <row r="152" spans="1:8" ht="15">
      <c r="A152" s="13"/>
      <c r="B152" s="13"/>
      <c r="C152" s="13"/>
      <c r="D152" s="13"/>
      <c r="E152" s="17" t="s">
        <v>16</v>
      </c>
      <c r="F152" s="18">
        <f>SUM(F145:F151)</f>
        <v>2895.3199999999997</v>
      </c>
      <c r="G152" s="12">
        <f>SUM(G145:G151)</f>
        <v>10487.51</v>
      </c>
      <c r="H152" s="6"/>
    </row>
    <row r="153" spans="1:10" ht="15">
      <c r="A153" s="13"/>
      <c r="B153" s="13"/>
      <c r="C153" s="13"/>
      <c r="D153" s="13"/>
      <c r="E153" s="17" t="s">
        <v>11</v>
      </c>
      <c r="F153" s="112">
        <f>G152-F152</f>
        <v>7592.1900000000005</v>
      </c>
      <c r="G153" s="113"/>
      <c r="H153" s="6"/>
      <c r="I153" s="34"/>
      <c r="J153" s="34"/>
    </row>
    <row r="154" spans="1:8" ht="15">
      <c r="A154" s="29"/>
      <c r="B154" s="29"/>
      <c r="C154" s="29"/>
      <c r="D154" s="29"/>
      <c r="E154" s="16"/>
      <c r="F154" s="16"/>
      <c r="G154" s="30"/>
      <c r="H154" s="6"/>
    </row>
    <row r="155" spans="1:8" ht="15">
      <c r="A155" s="110" t="s">
        <v>88</v>
      </c>
      <c r="B155" s="111"/>
      <c r="C155" s="1" t="s">
        <v>1</v>
      </c>
      <c r="D155" s="2">
        <f>G162</f>
        <v>1000</v>
      </c>
      <c r="E155" s="13"/>
      <c r="F155" s="13"/>
      <c r="G155" s="13"/>
      <c r="H155" s="6"/>
    </row>
    <row r="156" spans="1:10" ht="15">
      <c r="A156" s="3" t="s">
        <v>3</v>
      </c>
      <c r="B156" s="3" t="s">
        <v>15</v>
      </c>
      <c r="C156" s="3" t="s">
        <v>5</v>
      </c>
      <c r="D156" s="3" t="s">
        <v>6</v>
      </c>
      <c r="E156" s="3" t="s">
        <v>7</v>
      </c>
      <c r="F156" s="3" t="s">
        <v>8</v>
      </c>
      <c r="G156" s="3" t="s">
        <v>9</v>
      </c>
      <c r="H156" s="6"/>
      <c r="J156" s="54"/>
    </row>
    <row r="157" spans="1:8" ht="15">
      <c r="A157" s="14"/>
      <c r="B157" s="14"/>
      <c r="C157" s="11"/>
      <c r="D157" s="47" t="s">
        <v>90</v>
      </c>
      <c r="E157" s="12"/>
      <c r="F157" s="12"/>
      <c r="G157" s="36">
        <v>1000</v>
      </c>
      <c r="H157" s="6"/>
    </row>
    <row r="158" spans="1:10" ht="15">
      <c r="A158" s="80" t="s">
        <v>92</v>
      </c>
      <c r="B158" s="61">
        <v>40430</v>
      </c>
      <c r="C158" s="76" t="s">
        <v>92</v>
      </c>
      <c r="D158" s="59" t="s">
        <v>93</v>
      </c>
      <c r="E158" s="77" t="s">
        <v>92</v>
      </c>
      <c r="F158" s="63">
        <v>69.13</v>
      </c>
      <c r="G158" s="109" t="s">
        <v>92</v>
      </c>
      <c r="J158" s="54"/>
    </row>
    <row r="159" spans="1:10" ht="15">
      <c r="A159" s="14"/>
      <c r="B159" s="61">
        <v>40421</v>
      </c>
      <c r="C159" s="62" t="s">
        <v>92</v>
      </c>
      <c r="D159" s="59" t="s">
        <v>115</v>
      </c>
      <c r="E159" s="63" t="s">
        <v>92</v>
      </c>
      <c r="F159" s="63">
        <v>8.4</v>
      </c>
      <c r="G159" s="109" t="s">
        <v>92</v>
      </c>
      <c r="I159" s="34"/>
      <c r="J159" s="34"/>
    </row>
    <row r="160" spans="1:7" ht="15">
      <c r="A160" s="14"/>
      <c r="B160" s="14"/>
      <c r="C160" s="11"/>
      <c r="D160" s="11"/>
      <c r="E160" s="12"/>
      <c r="F160" s="12"/>
      <c r="G160" s="12"/>
    </row>
    <row r="161" spans="1:7" ht="15">
      <c r="A161" s="14"/>
      <c r="B161" s="14"/>
      <c r="C161" s="11"/>
      <c r="D161" s="11"/>
      <c r="E161" s="12"/>
      <c r="F161" s="12"/>
      <c r="G161" s="15"/>
    </row>
    <row r="162" spans="1:10" ht="15">
      <c r="A162" s="13"/>
      <c r="B162" s="13"/>
      <c r="C162" s="13"/>
      <c r="D162" s="13"/>
      <c r="E162" s="17" t="s">
        <v>16</v>
      </c>
      <c r="F162" s="18">
        <f>SUM(F157:F161)</f>
        <v>77.53</v>
      </c>
      <c r="G162" s="12">
        <f>SUM(G157:G161)</f>
        <v>1000</v>
      </c>
      <c r="I162" s="54"/>
      <c r="J162" s="34"/>
    </row>
    <row r="163" spans="1:7" ht="15">
      <c r="A163" s="13"/>
      <c r="B163" s="13"/>
      <c r="C163" s="13"/>
      <c r="D163" s="13"/>
      <c r="E163" s="17" t="s">
        <v>11</v>
      </c>
      <c r="F163" s="112">
        <f>G162-F162</f>
        <v>922.47</v>
      </c>
      <c r="G163" s="113"/>
    </row>
    <row r="164" spans="1:10" ht="15">
      <c r="A164" s="29"/>
      <c r="B164" s="29"/>
      <c r="C164" s="29"/>
      <c r="D164" s="29"/>
      <c r="E164" s="16"/>
      <c r="F164" s="16"/>
      <c r="G164" s="30"/>
      <c r="J164" s="55"/>
    </row>
    <row r="165" spans="1:7" ht="15">
      <c r="A165" s="19" t="s">
        <v>38</v>
      </c>
      <c r="B165" s="20"/>
      <c r="C165" s="21">
        <v>7927.51</v>
      </c>
      <c r="D165" s="6"/>
      <c r="E165" s="114" t="s">
        <v>40</v>
      </c>
      <c r="F165" s="115"/>
      <c r="G165" s="8">
        <f>D3+D14+D28+D40+D50+D62+D76+D90+D101+D112+D122+D133+D143+G162</f>
        <v>30377.510000000002</v>
      </c>
    </row>
    <row r="166" spans="1:7" ht="15">
      <c r="A166" s="19" t="s">
        <v>39</v>
      </c>
      <c r="B166" s="20"/>
      <c r="C166" s="21">
        <v>22450</v>
      </c>
      <c r="D166" s="6"/>
      <c r="E166" s="116" t="s">
        <v>42</v>
      </c>
      <c r="F166" s="117"/>
      <c r="G166" s="8">
        <f>F11+F25+F37+F47+F59+F73+F87+F98+F109+F119+F130+F140+F152+F162</f>
        <v>6846.429999999999</v>
      </c>
    </row>
    <row r="167" spans="1:7" ht="15">
      <c r="A167" s="114" t="s">
        <v>41</v>
      </c>
      <c r="B167" s="115"/>
      <c r="C167" s="22">
        <v>30377.51</v>
      </c>
      <c r="D167" s="6"/>
      <c r="E167" s="114" t="s">
        <v>36</v>
      </c>
      <c r="F167" s="115"/>
      <c r="G167" s="31">
        <f>F12+F26+F38+F48+F60+F74+F88+F99+F110+F120+F131+F141+F153+F163</f>
        <v>23531.08</v>
      </c>
    </row>
    <row r="168" spans="1:7" ht="15">
      <c r="A168" s="6"/>
      <c r="B168" s="6"/>
      <c r="C168" s="6"/>
      <c r="D168" s="6"/>
      <c r="E168" s="6"/>
      <c r="F168" s="6"/>
      <c r="G168" s="6"/>
    </row>
    <row r="169" spans="1:7" ht="15">
      <c r="A169" s="6"/>
      <c r="B169" s="6"/>
      <c r="C169" s="6"/>
      <c r="D169" s="6"/>
      <c r="E169" s="6"/>
      <c r="F169" s="6"/>
      <c r="G169" s="6"/>
    </row>
  </sheetData>
  <sheetProtection/>
  <mergeCells count="22">
    <mergeCell ref="A1:G1"/>
    <mergeCell ref="F141:G141"/>
    <mergeCell ref="A133:B133"/>
    <mergeCell ref="A143:B143"/>
    <mergeCell ref="F12:G12"/>
    <mergeCell ref="F74:G74"/>
    <mergeCell ref="F88:G88"/>
    <mergeCell ref="F99:G99"/>
    <mergeCell ref="F110:G110"/>
    <mergeCell ref="F120:G120"/>
    <mergeCell ref="F26:G26"/>
    <mergeCell ref="F38:G38"/>
    <mergeCell ref="F48:G48"/>
    <mergeCell ref="F60:G60"/>
    <mergeCell ref="E165:F165"/>
    <mergeCell ref="F153:G153"/>
    <mergeCell ref="A155:B155"/>
    <mergeCell ref="F163:G163"/>
    <mergeCell ref="F131:G131"/>
    <mergeCell ref="A167:B167"/>
    <mergeCell ref="E167:F167"/>
    <mergeCell ref="E166:F16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7.421875" style="0" customWidth="1"/>
    <col min="2" max="2" width="15.8515625" style="0" customWidth="1"/>
    <col min="3" max="3" width="17.7109375" style="0" customWidth="1"/>
    <col min="4" max="4" width="24.140625" style="0" customWidth="1"/>
    <col min="5" max="5" width="16.7109375" style="0" customWidth="1"/>
    <col min="6" max="6" width="15.57421875" style="0" customWidth="1"/>
    <col min="7" max="7" width="19.421875" style="0" customWidth="1"/>
  </cols>
  <sheetData>
    <row r="1" spans="1:10" ht="15">
      <c r="A1" s="1" t="s">
        <v>0</v>
      </c>
      <c r="B1" s="32" t="s">
        <v>24</v>
      </c>
      <c r="C1" s="1" t="s">
        <v>1</v>
      </c>
      <c r="D1" s="2">
        <f>G10</f>
        <v>100</v>
      </c>
      <c r="E1" s="6"/>
      <c r="F1" s="6"/>
      <c r="G1" s="6"/>
      <c r="H1" s="25"/>
      <c r="I1" s="25"/>
      <c r="J1" s="25"/>
    </row>
    <row r="2" spans="1:10" ht="15">
      <c r="A2" s="1" t="s">
        <v>2</v>
      </c>
      <c r="B2" s="25" t="s">
        <v>33</v>
      </c>
      <c r="C2" s="5"/>
      <c r="D2" s="5"/>
      <c r="E2" s="6"/>
      <c r="F2" s="6"/>
      <c r="G2" s="6"/>
      <c r="H2" s="25"/>
      <c r="I2" s="25"/>
      <c r="J2" s="25"/>
    </row>
    <row r="3" spans="1:10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</row>
    <row r="4" spans="1:10" ht="15">
      <c r="A4" s="7"/>
      <c r="B4" s="7"/>
      <c r="C4" s="5"/>
      <c r="D4" s="53" t="s">
        <v>45</v>
      </c>
      <c r="E4" s="8"/>
      <c r="F4" s="8">
        <v>24.32</v>
      </c>
      <c r="G4" s="8">
        <v>100</v>
      </c>
      <c r="H4" s="5"/>
      <c r="I4" s="5"/>
      <c r="J4" s="25"/>
    </row>
    <row r="5" spans="1:10" ht="15">
      <c r="A5" s="7"/>
      <c r="B5" s="7"/>
      <c r="C5" s="5"/>
      <c r="D5" s="5"/>
      <c r="E5" s="8"/>
      <c r="F5" s="8"/>
      <c r="G5" s="8"/>
      <c r="H5" s="5"/>
      <c r="I5" s="5"/>
      <c r="J5" s="25"/>
    </row>
    <row r="6" spans="1:10" ht="15">
      <c r="A6" s="7"/>
      <c r="B6" s="7"/>
      <c r="C6" s="5"/>
      <c r="D6" s="5"/>
      <c r="E6" s="8"/>
      <c r="F6" s="8"/>
      <c r="G6" s="8"/>
      <c r="H6" s="5"/>
      <c r="I6" s="5"/>
      <c r="J6" s="25"/>
    </row>
    <row r="7" spans="1:10" ht="15">
      <c r="A7" s="7"/>
      <c r="B7" s="7"/>
      <c r="C7" s="5"/>
      <c r="D7" s="5"/>
      <c r="E7" s="8"/>
      <c r="F7" s="8"/>
      <c r="G7" s="8"/>
      <c r="H7" s="5"/>
      <c r="I7" s="5"/>
      <c r="J7" s="25"/>
    </row>
    <row r="8" spans="1:10" ht="15">
      <c r="A8" s="7"/>
      <c r="B8" s="7"/>
      <c r="C8" s="5"/>
      <c r="D8" s="5"/>
      <c r="E8" s="8"/>
      <c r="F8" s="8"/>
      <c r="G8" s="8"/>
      <c r="H8" s="5"/>
      <c r="I8" s="5"/>
      <c r="J8" s="25"/>
    </row>
    <row r="9" spans="1:10" ht="15">
      <c r="A9" s="7"/>
      <c r="B9" s="7"/>
      <c r="C9" s="5"/>
      <c r="D9" s="5"/>
      <c r="E9" s="8"/>
      <c r="F9" s="8"/>
      <c r="G9" s="8"/>
      <c r="H9" s="5"/>
      <c r="I9" s="5"/>
      <c r="J9" s="25"/>
    </row>
    <row r="10" spans="1:10" ht="15">
      <c r="A10" s="6"/>
      <c r="B10" s="6"/>
      <c r="C10" s="6"/>
      <c r="D10" s="6"/>
      <c r="E10" s="4" t="s">
        <v>10</v>
      </c>
      <c r="F10" s="9">
        <f>SUM(F4:F9)</f>
        <v>24.32</v>
      </c>
      <c r="G10" s="8">
        <f>SUM(G4:G9)</f>
        <v>100</v>
      </c>
      <c r="H10" s="25"/>
      <c r="I10" s="25"/>
      <c r="J10" s="25"/>
    </row>
    <row r="11" spans="1:10" ht="15">
      <c r="A11" s="6"/>
      <c r="B11" s="6"/>
      <c r="C11" s="6"/>
      <c r="D11" s="6"/>
      <c r="E11" s="10" t="s">
        <v>11</v>
      </c>
      <c r="F11" s="119">
        <f>G10-F10</f>
        <v>75.68</v>
      </c>
      <c r="G11" s="120"/>
      <c r="H11" s="25"/>
      <c r="I11" s="25"/>
      <c r="J11" s="25"/>
    </row>
    <row r="12" spans="1:10" ht="1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5">
      <c r="A19" s="25"/>
      <c r="B19" s="25"/>
      <c r="C19" s="25"/>
      <c r="D19" s="25"/>
      <c r="E19" s="25"/>
      <c r="F19" s="25"/>
      <c r="G19" s="25"/>
      <c r="H19" s="25"/>
      <c r="I19" s="25"/>
      <c r="J19" s="25"/>
    </row>
  </sheetData>
  <sheetProtection/>
  <mergeCells count="1">
    <mergeCell ref="F11:G1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5.8515625" style="0" customWidth="1"/>
    <col min="2" max="2" width="12.140625" style="0" customWidth="1"/>
    <col min="3" max="3" width="17.7109375" style="0" customWidth="1"/>
    <col min="4" max="4" width="31.28125" style="0" customWidth="1"/>
    <col min="5" max="5" width="15.8515625" style="0" customWidth="1"/>
    <col min="6" max="6" width="14.57421875" style="0" customWidth="1"/>
    <col min="7" max="7" width="19.00390625" style="0" customWidth="1"/>
  </cols>
  <sheetData>
    <row r="1" spans="1:10" ht="15">
      <c r="A1" s="1" t="s">
        <v>0</v>
      </c>
      <c r="B1" s="32" t="s">
        <v>76</v>
      </c>
      <c r="C1" s="1" t="s">
        <v>1</v>
      </c>
      <c r="D1" s="2">
        <f>G9</f>
        <v>1100</v>
      </c>
      <c r="E1" s="6"/>
      <c r="F1" s="6"/>
      <c r="G1" s="6"/>
      <c r="H1" s="25"/>
      <c r="I1" s="25"/>
      <c r="J1" s="25"/>
    </row>
    <row r="2" spans="1:10" ht="15">
      <c r="A2" s="1" t="s">
        <v>2</v>
      </c>
      <c r="B2" s="25" t="s">
        <v>34</v>
      </c>
      <c r="C2" s="5"/>
      <c r="D2" s="5"/>
      <c r="E2" s="6"/>
      <c r="F2" s="6"/>
      <c r="G2" s="6"/>
      <c r="H2" s="25"/>
      <c r="I2" s="25"/>
      <c r="J2" s="25"/>
    </row>
    <row r="3" spans="1:10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</row>
    <row r="4" spans="1:10" ht="15">
      <c r="A4" s="7"/>
      <c r="B4" s="7"/>
      <c r="C4" s="5"/>
      <c r="D4" s="5" t="s">
        <v>49</v>
      </c>
      <c r="E4" s="8"/>
      <c r="F4" s="8"/>
      <c r="G4" s="8">
        <v>1000</v>
      </c>
      <c r="H4" s="5"/>
      <c r="I4" s="5"/>
      <c r="J4" s="25"/>
    </row>
    <row r="5" spans="1:10" ht="15">
      <c r="A5" s="7"/>
      <c r="B5" s="7"/>
      <c r="C5" s="5"/>
      <c r="D5" s="5" t="s">
        <v>86</v>
      </c>
      <c r="E5" s="8"/>
      <c r="F5" s="8"/>
      <c r="G5" s="8">
        <v>100</v>
      </c>
      <c r="H5" s="5"/>
      <c r="I5" s="5"/>
      <c r="J5" s="25"/>
    </row>
    <row r="6" spans="1:10" ht="15">
      <c r="A6" s="7"/>
      <c r="B6" s="7"/>
      <c r="C6" s="5"/>
      <c r="D6" s="5"/>
      <c r="E6" s="8"/>
      <c r="F6" s="8"/>
      <c r="G6" s="8"/>
      <c r="H6" s="5"/>
      <c r="I6" s="5"/>
      <c r="J6" s="25"/>
    </row>
    <row r="7" spans="1:10" ht="15">
      <c r="A7" s="7"/>
      <c r="B7" s="7"/>
      <c r="C7" s="5"/>
      <c r="D7" s="5"/>
      <c r="E7" s="8"/>
      <c r="F7" s="8"/>
      <c r="G7" s="8"/>
      <c r="H7" s="5"/>
      <c r="I7" s="5"/>
      <c r="J7" s="25"/>
    </row>
    <row r="8" spans="1:10" ht="15">
      <c r="A8" s="7"/>
      <c r="B8" s="7"/>
      <c r="C8" s="5"/>
      <c r="D8" s="5"/>
      <c r="E8" s="8"/>
      <c r="F8" s="8"/>
      <c r="G8" s="8"/>
      <c r="H8" s="5"/>
      <c r="I8" s="5"/>
      <c r="J8" s="25"/>
    </row>
    <row r="9" spans="1:10" ht="15">
      <c r="A9" s="6"/>
      <c r="B9" s="6"/>
      <c r="C9" s="6"/>
      <c r="D9" s="6"/>
      <c r="E9" s="4" t="s">
        <v>10</v>
      </c>
      <c r="F9" s="9">
        <f>SUM(F4:F8)</f>
        <v>0</v>
      </c>
      <c r="G9" s="8">
        <f>SUM(G4:G8)</f>
        <v>1100</v>
      </c>
      <c r="H9" s="25"/>
      <c r="I9" s="25"/>
      <c r="J9" s="25"/>
    </row>
    <row r="10" spans="1:10" ht="15">
      <c r="A10" s="6"/>
      <c r="B10" s="6"/>
      <c r="C10" s="6"/>
      <c r="D10" s="6"/>
      <c r="E10" s="10" t="s">
        <v>11</v>
      </c>
      <c r="F10" s="119">
        <f>G9-F9</f>
        <v>1100</v>
      </c>
      <c r="G10" s="120"/>
      <c r="H10" s="25"/>
      <c r="I10" s="25"/>
      <c r="J10" s="25"/>
    </row>
    <row r="11" spans="1:10" ht="1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5">
      <c r="A18" s="25"/>
      <c r="B18" s="25"/>
      <c r="C18" s="25"/>
      <c r="D18" s="25"/>
      <c r="E18" s="25"/>
      <c r="F18" s="25"/>
      <c r="G18" s="25"/>
      <c r="H18" s="25"/>
      <c r="I18" s="25"/>
      <c r="J18" s="25"/>
    </row>
  </sheetData>
  <sheetProtection/>
  <mergeCells count="1">
    <mergeCell ref="F10:G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8.00390625" style="0" customWidth="1"/>
    <col min="2" max="2" width="13.8515625" style="0" customWidth="1"/>
    <col min="3" max="3" width="18.140625" style="0" customWidth="1"/>
    <col min="4" max="4" width="29.00390625" style="0" customWidth="1"/>
    <col min="5" max="5" width="16.140625" style="0" customWidth="1"/>
    <col min="6" max="6" width="15.57421875" style="0" customWidth="1"/>
    <col min="7" max="7" width="19.421875" style="0" customWidth="1"/>
  </cols>
  <sheetData>
    <row r="1" spans="1:11" ht="15">
      <c r="A1" s="1" t="s">
        <v>0</v>
      </c>
      <c r="B1" s="32" t="s">
        <v>77</v>
      </c>
      <c r="C1" s="1" t="s">
        <v>1</v>
      </c>
      <c r="D1" s="2">
        <f>G10</f>
        <v>100</v>
      </c>
      <c r="E1" s="6"/>
      <c r="F1" s="6"/>
      <c r="G1" s="6"/>
      <c r="H1" s="25"/>
      <c r="I1" s="25"/>
      <c r="J1" s="25"/>
      <c r="K1" s="25"/>
    </row>
    <row r="2" spans="1:11" ht="15">
      <c r="A2" s="1" t="s">
        <v>2</v>
      </c>
      <c r="B2" s="25" t="s">
        <v>35</v>
      </c>
      <c r="C2" s="5"/>
      <c r="D2" s="5"/>
      <c r="E2" s="6"/>
      <c r="F2" s="6"/>
      <c r="G2" s="6"/>
      <c r="H2" s="25"/>
      <c r="I2" s="25"/>
      <c r="J2" s="25"/>
      <c r="K2" s="25"/>
    </row>
    <row r="3" spans="1:11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</row>
    <row r="4" spans="1:11" ht="15">
      <c r="A4" s="7"/>
      <c r="B4" s="7"/>
      <c r="C4" s="5"/>
      <c r="D4" s="5" t="s">
        <v>86</v>
      </c>
      <c r="E4" s="8"/>
      <c r="F4" s="8"/>
      <c r="G4" s="8">
        <v>100</v>
      </c>
      <c r="H4" s="5"/>
      <c r="I4" s="5"/>
      <c r="J4" s="25"/>
      <c r="K4" s="25"/>
    </row>
    <row r="5" spans="1:11" ht="15">
      <c r="A5" s="7"/>
      <c r="B5" s="7"/>
      <c r="C5" s="5"/>
      <c r="D5" s="5"/>
      <c r="E5" s="8"/>
      <c r="F5" s="8"/>
      <c r="G5" s="8"/>
      <c r="H5" s="5"/>
      <c r="I5" s="5"/>
      <c r="J5" s="25"/>
      <c r="K5" s="25"/>
    </row>
    <row r="6" spans="1:11" ht="15">
      <c r="A6" s="7"/>
      <c r="B6" s="7"/>
      <c r="C6" s="5"/>
      <c r="D6" s="5"/>
      <c r="E6" s="8"/>
      <c r="F6" s="8"/>
      <c r="G6" s="8"/>
      <c r="H6" s="5"/>
      <c r="I6" s="5"/>
      <c r="J6" s="25"/>
      <c r="K6" s="25"/>
    </row>
    <row r="7" spans="1:11" ht="15">
      <c r="A7" s="7"/>
      <c r="B7" s="7"/>
      <c r="C7" s="5"/>
      <c r="D7" s="5"/>
      <c r="E7" s="8"/>
      <c r="F7" s="8"/>
      <c r="G7" s="8"/>
      <c r="H7" s="5"/>
      <c r="I7" s="5"/>
      <c r="J7" s="25"/>
      <c r="K7" s="25"/>
    </row>
    <row r="8" spans="1:11" ht="15">
      <c r="A8" s="7"/>
      <c r="B8" s="7"/>
      <c r="C8" s="5"/>
      <c r="D8" s="5"/>
      <c r="E8" s="8"/>
      <c r="F8" s="8"/>
      <c r="G8" s="8"/>
      <c r="H8" s="5"/>
      <c r="I8" s="5"/>
      <c r="J8" s="25"/>
      <c r="K8" s="25"/>
    </row>
    <row r="9" spans="1:11" ht="15">
      <c r="A9" s="7"/>
      <c r="B9" s="7"/>
      <c r="C9" s="5"/>
      <c r="D9" s="5"/>
      <c r="E9" s="8"/>
      <c r="F9" s="8"/>
      <c r="G9" s="8"/>
      <c r="H9" s="5"/>
      <c r="I9" s="5"/>
      <c r="J9" s="25"/>
      <c r="K9" s="25"/>
    </row>
    <row r="10" spans="1:11" ht="15">
      <c r="A10" s="6"/>
      <c r="B10" s="6"/>
      <c r="C10" s="6"/>
      <c r="D10" s="6"/>
      <c r="E10" s="4" t="s">
        <v>10</v>
      </c>
      <c r="F10" s="9">
        <f>SUM(F4:F9)</f>
        <v>0</v>
      </c>
      <c r="G10" s="8">
        <f>SUM(G4:G9)</f>
        <v>100</v>
      </c>
      <c r="H10" s="25"/>
      <c r="I10" s="25"/>
      <c r="J10" s="25"/>
      <c r="K10" s="25"/>
    </row>
    <row r="11" spans="1:11" ht="15">
      <c r="A11" s="6"/>
      <c r="B11" s="6"/>
      <c r="C11" s="6"/>
      <c r="D11" s="6"/>
      <c r="E11" s="10" t="s">
        <v>11</v>
      </c>
      <c r="F11" s="119">
        <f>G10-F10</f>
        <v>100</v>
      </c>
      <c r="G11" s="120"/>
      <c r="H11" s="25"/>
      <c r="I11" s="25"/>
      <c r="J11" s="25"/>
      <c r="K11" s="25"/>
    </row>
    <row r="12" spans="1:11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</sheetData>
  <sheetProtection/>
  <mergeCells count="1">
    <mergeCell ref="F11:G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5.8515625" style="0" customWidth="1"/>
    <col min="2" max="2" width="14.57421875" style="0" customWidth="1"/>
    <col min="3" max="3" width="18.00390625" style="0" customWidth="1"/>
    <col min="4" max="4" width="31.8515625" style="0" customWidth="1"/>
    <col min="5" max="5" width="16.7109375" style="0" customWidth="1"/>
    <col min="6" max="6" width="17.7109375" style="0" customWidth="1"/>
    <col min="7" max="7" width="20.00390625" style="0" customWidth="1"/>
  </cols>
  <sheetData>
    <row r="1" spans="1:12" ht="15">
      <c r="A1" s="110" t="s">
        <v>27</v>
      </c>
      <c r="B1" s="111"/>
      <c r="C1" s="1" t="s">
        <v>1</v>
      </c>
      <c r="D1" s="2">
        <f>G9</f>
        <v>175</v>
      </c>
      <c r="E1" s="6"/>
      <c r="F1" s="6"/>
      <c r="G1" s="6"/>
      <c r="H1" s="25"/>
      <c r="I1" s="25"/>
      <c r="J1" s="25"/>
      <c r="K1" s="25"/>
      <c r="L1" s="25"/>
    </row>
    <row r="2" spans="1:12" ht="1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0" t="s">
        <v>12</v>
      </c>
      <c r="I2" s="10" t="s">
        <v>13</v>
      </c>
      <c r="J2" s="25"/>
      <c r="K2" s="25"/>
      <c r="L2" s="25"/>
    </row>
    <row r="3" spans="1:12" ht="15">
      <c r="A3" s="7"/>
      <c r="B3" s="7"/>
      <c r="C3" s="5"/>
      <c r="D3" s="5" t="s">
        <v>53</v>
      </c>
      <c r="E3" s="8"/>
      <c r="F3" s="8"/>
      <c r="G3" s="8">
        <v>75</v>
      </c>
      <c r="H3" s="5"/>
      <c r="I3" s="5"/>
      <c r="J3" s="25"/>
      <c r="K3" s="25"/>
      <c r="L3" s="25"/>
    </row>
    <row r="4" spans="1:12" ht="15">
      <c r="A4" s="7"/>
      <c r="B4" s="7"/>
      <c r="C4" s="5"/>
      <c r="D4" s="5" t="s">
        <v>67</v>
      </c>
      <c r="E4" s="8"/>
      <c r="F4" s="8"/>
      <c r="G4" s="8">
        <v>100</v>
      </c>
      <c r="H4" s="5"/>
      <c r="I4" s="5"/>
      <c r="J4" s="25"/>
      <c r="K4" s="25"/>
      <c r="L4" s="25"/>
    </row>
    <row r="5" spans="1:12" ht="15">
      <c r="A5" s="7"/>
      <c r="B5" s="7"/>
      <c r="C5" s="5"/>
      <c r="D5" s="5"/>
      <c r="E5" s="8"/>
      <c r="F5" s="8"/>
      <c r="G5" s="8"/>
      <c r="H5" s="5"/>
      <c r="I5" s="5"/>
      <c r="J5" s="25"/>
      <c r="K5" s="25"/>
      <c r="L5" s="25"/>
    </row>
    <row r="6" spans="1:12" ht="15">
      <c r="A6" s="7"/>
      <c r="B6" s="7"/>
      <c r="C6" s="5"/>
      <c r="D6" s="5"/>
      <c r="E6" s="8"/>
      <c r="F6" s="8"/>
      <c r="G6" s="8"/>
      <c r="H6" s="5"/>
      <c r="I6" s="5"/>
      <c r="J6" s="25"/>
      <c r="K6" s="25"/>
      <c r="L6" s="25"/>
    </row>
    <row r="7" spans="1:12" ht="15">
      <c r="A7" s="7"/>
      <c r="B7" s="7"/>
      <c r="C7" s="5"/>
      <c r="D7" s="5"/>
      <c r="E7" s="8"/>
      <c r="F7" s="8"/>
      <c r="G7" s="8"/>
      <c r="H7" s="5"/>
      <c r="I7" s="5"/>
      <c r="J7" s="25"/>
      <c r="K7" s="25"/>
      <c r="L7" s="25"/>
    </row>
    <row r="8" spans="1:12" ht="15">
      <c r="A8" s="7"/>
      <c r="B8" s="7"/>
      <c r="C8" s="5"/>
      <c r="D8" s="5"/>
      <c r="E8" s="8"/>
      <c r="F8" s="8"/>
      <c r="G8" s="8"/>
      <c r="H8" s="5"/>
      <c r="I8" s="5"/>
      <c r="J8" s="25"/>
      <c r="K8" s="25"/>
      <c r="L8" s="25"/>
    </row>
    <row r="9" spans="1:12" ht="15">
      <c r="A9" s="6"/>
      <c r="B9" s="6"/>
      <c r="C9" s="6"/>
      <c r="D9" s="6"/>
      <c r="E9" s="4" t="s">
        <v>10</v>
      </c>
      <c r="F9" s="9">
        <f>SUM(F3:F8)</f>
        <v>0</v>
      </c>
      <c r="G9" s="8">
        <f>SUM(G3:G8)</f>
        <v>175</v>
      </c>
      <c r="H9" s="25"/>
      <c r="I9" s="25"/>
      <c r="J9" s="25"/>
      <c r="K9" s="25"/>
      <c r="L9" s="25"/>
    </row>
    <row r="10" spans="1:12" ht="15">
      <c r="A10" s="6"/>
      <c r="B10" s="6"/>
      <c r="C10" s="6"/>
      <c r="D10" s="6"/>
      <c r="E10" s="10" t="s">
        <v>11</v>
      </c>
      <c r="F10" s="119">
        <f>G9-F9</f>
        <v>175</v>
      </c>
      <c r="G10" s="120"/>
      <c r="H10" s="25"/>
      <c r="I10" s="25"/>
      <c r="J10" s="25"/>
      <c r="K10" s="25"/>
      <c r="L10" s="25"/>
    </row>
    <row r="11" spans="1:12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</sheetData>
  <sheetProtection/>
  <mergeCells count="2">
    <mergeCell ref="F10:G10"/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8.28125" style="0" customWidth="1"/>
    <col min="2" max="2" width="14.421875" style="0" customWidth="1"/>
    <col min="3" max="3" width="17.140625" style="0" customWidth="1"/>
    <col min="4" max="4" width="23.57421875" style="0" customWidth="1"/>
    <col min="5" max="5" width="17.421875" style="0" customWidth="1"/>
    <col min="6" max="6" width="16.8515625" style="0" customWidth="1"/>
    <col min="7" max="7" width="19.28125" style="0" customWidth="1"/>
  </cols>
  <sheetData>
    <row r="1" spans="1:10" ht="15">
      <c r="A1" s="110" t="s">
        <v>28</v>
      </c>
      <c r="B1" s="111"/>
      <c r="C1" s="1" t="s">
        <v>1</v>
      </c>
      <c r="D1" s="2">
        <f>G10</f>
        <v>10487.51</v>
      </c>
      <c r="E1" s="6"/>
      <c r="F1" s="6"/>
      <c r="G1" s="6"/>
      <c r="H1" s="25"/>
      <c r="I1" s="25"/>
      <c r="J1" s="25"/>
    </row>
    <row r="2" spans="1:10" ht="1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0" t="s">
        <v>12</v>
      </c>
      <c r="I2" s="10" t="s">
        <v>13</v>
      </c>
      <c r="J2" s="25"/>
    </row>
    <row r="3" spans="1:10" ht="15">
      <c r="A3" s="7"/>
      <c r="B3" s="7"/>
      <c r="C3" s="5"/>
      <c r="D3" s="5" t="s">
        <v>81</v>
      </c>
      <c r="E3" s="8"/>
      <c r="F3" s="8"/>
      <c r="G3" s="28">
        <v>2438.51</v>
      </c>
      <c r="H3" s="5"/>
      <c r="I3" s="5"/>
      <c r="J3" s="25"/>
    </row>
    <row r="4" spans="1:10" ht="15">
      <c r="A4" s="58" t="s">
        <v>92</v>
      </c>
      <c r="B4" s="58">
        <v>40460</v>
      </c>
      <c r="C4" s="59" t="s">
        <v>92</v>
      </c>
      <c r="D4" s="59" t="s">
        <v>66</v>
      </c>
      <c r="E4" s="60" t="s">
        <v>92</v>
      </c>
      <c r="F4" s="60">
        <v>848.42</v>
      </c>
      <c r="G4" s="60">
        <v>1000</v>
      </c>
      <c r="H4" s="59" t="s">
        <v>91</v>
      </c>
      <c r="I4" s="59" t="s">
        <v>105</v>
      </c>
      <c r="J4" s="25"/>
    </row>
    <row r="5" spans="1:10" ht="15">
      <c r="A5" s="7">
        <v>40461</v>
      </c>
      <c r="B5" s="7"/>
      <c r="C5" s="45" t="s">
        <v>31</v>
      </c>
      <c r="D5" s="81" t="s">
        <v>54</v>
      </c>
      <c r="E5" s="8">
        <v>5000</v>
      </c>
      <c r="F5" s="8">
        <v>100</v>
      </c>
      <c r="G5" s="8">
        <v>5000</v>
      </c>
      <c r="H5" s="5"/>
      <c r="I5" s="5"/>
      <c r="J5" s="25"/>
    </row>
    <row r="6" spans="1:10" ht="15">
      <c r="A6" s="7"/>
      <c r="B6" s="7"/>
      <c r="C6" s="5"/>
      <c r="D6" s="103" t="s">
        <v>87</v>
      </c>
      <c r="E6" s="8"/>
      <c r="F6" s="8">
        <f>65.95</f>
        <v>65.95</v>
      </c>
      <c r="G6" s="43">
        <v>157</v>
      </c>
      <c r="H6" s="5"/>
      <c r="I6" s="5"/>
      <c r="J6" s="25"/>
    </row>
    <row r="7" spans="1:10" ht="15">
      <c r="A7" s="58">
        <v>40454</v>
      </c>
      <c r="B7" s="58">
        <v>40464</v>
      </c>
      <c r="C7" s="67" t="s">
        <v>31</v>
      </c>
      <c r="D7" s="78" t="s">
        <v>100</v>
      </c>
      <c r="E7" s="60">
        <v>500</v>
      </c>
      <c r="F7" s="60">
        <v>497</v>
      </c>
      <c r="G7" s="79">
        <v>500</v>
      </c>
      <c r="H7" s="59" t="s">
        <v>91</v>
      </c>
      <c r="I7" s="59" t="s">
        <v>104</v>
      </c>
      <c r="J7" s="25"/>
    </row>
    <row r="8" spans="1:10" ht="15">
      <c r="A8" s="58">
        <v>40454</v>
      </c>
      <c r="B8" s="58">
        <v>40474</v>
      </c>
      <c r="C8" s="64" t="s">
        <v>31</v>
      </c>
      <c r="D8" s="59" t="s">
        <v>101</v>
      </c>
      <c r="E8" s="60">
        <v>1392</v>
      </c>
      <c r="F8" s="60">
        <v>1383.95</v>
      </c>
      <c r="G8" s="60">
        <v>1392</v>
      </c>
      <c r="H8" s="59" t="s">
        <v>91</v>
      </c>
      <c r="I8" s="59" t="s">
        <v>104</v>
      </c>
      <c r="J8" s="25"/>
    </row>
    <row r="9" spans="1:10" ht="15">
      <c r="A9" s="7"/>
      <c r="B9" s="7"/>
      <c r="C9" s="5"/>
      <c r="D9" s="5" t="s">
        <v>127</v>
      </c>
      <c r="E9" s="50"/>
      <c r="F9" s="8"/>
      <c r="G9" s="8">
        <v>0</v>
      </c>
      <c r="H9" s="5"/>
      <c r="I9" s="108"/>
      <c r="J9" s="44"/>
    </row>
    <row r="10" spans="1:10" ht="15">
      <c r="A10" s="6"/>
      <c r="B10" s="6"/>
      <c r="C10" s="6"/>
      <c r="D10" s="6"/>
      <c r="E10" s="4" t="s">
        <v>10</v>
      </c>
      <c r="F10" s="9">
        <f>SUM(F3:F9)</f>
        <v>2895.3199999999997</v>
      </c>
      <c r="G10" s="8">
        <f>SUM(G3:G9)</f>
        <v>10487.51</v>
      </c>
      <c r="H10" s="25"/>
      <c r="I10" s="25"/>
      <c r="J10" s="25"/>
    </row>
    <row r="11" spans="1:10" ht="15">
      <c r="A11" s="6"/>
      <c r="B11" s="6"/>
      <c r="C11" s="6"/>
      <c r="D11" s="6"/>
      <c r="E11" s="10" t="s">
        <v>11</v>
      </c>
      <c r="F11" s="119">
        <f>G10-F10</f>
        <v>7592.1900000000005</v>
      </c>
      <c r="G11" s="120"/>
      <c r="H11" s="25"/>
      <c r="I11" s="25"/>
      <c r="J11" s="25"/>
    </row>
    <row r="12" spans="1:10" ht="1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5">
      <c r="A15" s="25"/>
      <c r="B15" s="25"/>
      <c r="C15" s="25"/>
      <c r="D15" s="25"/>
      <c r="E15" s="25"/>
      <c r="F15" s="25"/>
      <c r="G15" s="25"/>
      <c r="H15" s="25"/>
      <c r="I15" s="25"/>
      <c r="J15" s="25"/>
    </row>
  </sheetData>
  <sheetProtection/>
  <mergeCells count="2">
    <mergeCell ref="F11:G11"/>
    <mergeCell ref="A1:B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2.28125" style="0" customWidth="1"/>
    <col min="2" max="2" width="21.7109375" style="0" customWidth="1"/>
    <col min="3" max="3" width="18.421875" style="0" customWidth="1"/>
    <col min="4" max="4" width="28.00390625" style="0" customWidth="1"/>
    <col min="5" max="5" width="16.28125" style="0" customWidth="1"/>
    <col min="6" max="6" width="15.421875" style="0" customWidth="1"/>
    <col min="7" max="7" width="19.00390625" style="0" customWidth="1"/>
  </cols>
  <sheetData>
    <row r="1" spans="1:9" ht="15">
      <c r="A1" s="110" t="s">
        <v>88</v>
      </c>
      <c r="B1" s="111"/>
      <c r="C1" s="1" t="s">
        <v>1</v>
      </c>
      <c r="D1" s="2">
        <f>G9</f>
        <v>1000</v>
      </c>
      <c r="E1" s="6"/>
      <c r="F1" s="6"/>
      <c r="G1" s="6"/>
      <c r="H1" s="44"/>
      <c r="I1" s="44"/>
    </row>
    <row r="2" spans="1:9" ht="15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49" t="s">
        <v>12</v>
      </c>
      <c r="I2" s="49" t="s">
        <v>13</v>
      </c>
    </row>
    <row r="3" spans="1:9" ht="15">
      <c r="A3" s="7"/>
      <c r="B3" s="48"/>
      <c r="C3" s="5"/>
      <c r="D3" s="46" t="s">
        <v>90</v>
      </c>
      <c r="E3" s="8"/>
      <c r="F3" s="8"/>
      <c r="G3" s="8">
        <v>1000</v>
      </c>
      <c r="H3" s="5"/>
      <c r="I3" s="5"/>
    </row>
    <row r="4" spans="1:9" ht="15">
      <c r="A4" s="71" t="s">
        <v>92</v>
      </c>
      <c r="B4" s="72">
        <v>40430</v>
      </c>
      <c r="C4" s="73" t="s">
        <v>92</v>
      </c>
      <c r="D4" s="73" t="s">
        <v>89</v>
      </c>
      <c r="E4" s="74" t="s">
        <v>92</v>
      </c>
      <c r="F4" s="60">
        <v>69.13</v>
      </c>
      <c r="G4" s="75" t="s">
        <v>92</v>
      </c>
      <c r="H4" s="73" t="s">
        <v>91</v>
      </c>
      <c r="I4" s="73" t="s">
        <v>105</v>
      </c>
    </row>
    <row r="5" spans="1:9" ht="15">
      <c r="A5" s="71" t="s">
        <v>92</v>
      </c>
      <c r="B5" s="86">
        <v>40421</v>
      </c>
      <c r="C5" s="59" t="s">
        <v>92</v>
      </c>
      <c r="D5" s="59" t="s">
        <v>114</v>
      </c>
      <c r="E5" s="60" t="s">
        <v>92</v>
      </c>
      <c r="F5" s="60">
        <v>8.4</v>
      </c>
      <c r="G5" s="60" t="s">
        <v>92</v>
      </c>
      <c r="H5" s="73" t="s">
        <v>91</v>
      </c>
      <c r="I5" s="73" t="s">
        <v>105</v>
      </c>
    </row>
    <row r="6" spans="1:9" ht="15">
      <c r="A6" s="7"/>
      <c r="B6" s="48"/>
      <c r="C6" s="5"/>
      <c r="D6" s="44"/>
      <c r="E6" s="8"/>
      <c r="F6" s="8"/>
      <c r="G6" s="43"/>
      <c r="H6" s="5"/>
      <c r="I6" s="5"/>
    </row>
    <row r="7" spans="1:9" ht="15">
      <c r="A7" s="7"/>
      <c r="B7" s="48"/>
      <c r="C7" s="5"/>
      <c r="D7" s="5"/>
      <c r="E7" s="8"/>
      <c r="F7" s="8"/>
      <c r="G7" s="8"/>
      <c r="H7" s="5"/>
      <c r="I7" s="5"/>
    </row>
    <row r="8" spans="1:9" ht="15">
      <c r="A8" s="7"/>
      <c r="B8" s="48"/>
      <c r="C8" s="5"/>
      <c r="D8" s="5"/>
      <c r="E8" s="8"/>
      <c r="F8" s="8"/>
      <c r="G8" s="8"/>
      <c r="H8" s="5"/>
      <c r="I8" s="5"/>
    </row>
    <row r="9" spans="1:9" ht="15">
      <c r="A9" s="6"/>
      <c r="B9" s="6"/>
      <c r="C9" s="6"/>
      <c r="D9" s="6"/>
      <c r="E9" s="4" t="s">
        <v>10</v>
      </c>
      <c r="F9" s="9">
        <f>SUM(F3:F8)</f>
        <v>77.53</v>
      </c>
      <c r="G9" s="8">
        <f>SUM(G3:G8)</f>
        <v>1000</v>
      </c>
      <c r="H9" s="44"/>
      <c r="I9" s="44"/>
    </row>
    <row r="10" spans="1:9" ht="15">
      <c r="A10" s="6"/>
      <c r="B10" s="6"/>
      <c r="C10" s="6"/>
      <c r="D10" s="6"/>
      <c r="E10" s="10" t="s">
        <v>11</v>
      </c>
      <c r="F10" s="119">
        <f>G9-F9</f>
        <v>922.47</v>
      </c>
      <c r="G10" s="120"/>
      <c r="H10" s="44"/>
      <c r="I10" s="44"/>
    </row>
  </sheetData>
  <sheetProtection/>
  <mergeCells count="2">
    <mergeCell ref="A1:B1"/>
    <mergeCell ref="F10:G10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26.8515625" style="0" customWidth="1"/>
    <col min="2" max="2" width="32.7109375" style="0" customWidth="1"/>
    <col min="3" max="3" width="14.8515625" style="0" customWidth="1"/>
    <col min="4" max="4" width="14.7109375" style="0" customWidth="1"/>
  </cols>
  <sheetData>
    <row r="1" spans="1:4" ht="15">
      <c r="A1" s="89" t="s">
        <v>116</v>
      </c>
      <c r="B1" s="89" t="s">
        <v>120</v>
      </c>
      <c r="C1" s="89" t="s">
        <v>118</v>
      </c>
      <c r="D1" s="89" t="s">
        <v>117</v>
      </c>
    </row>
    <row r="2" spans="1:4" ht="15">
      <c r="A2" s="91" t="s">
        <v>119</v>
      </c>
      <c r="B2" s="91" t="s">
        <v>121</v>
      </c>
      <c r="C2" s="92">
        <v>40517</v>
      </c>
      <c r="D2" s="93">
        <v>100</v>
      </c>
    </row>
    <row r="3" spans="1:4" ht="15">
      <c r="A3" s="89"/>
      <c r="B3" s="89"/>
      <c r="C3" s="89"/>
      <c r="D3" s="90"/>
    </row>
    <row r="4" spans="1:4" ht="15">
      <c r="A4" s="89"/>
      <c r="B4" s="89"/>
      <c r="C4" s="89"/>
      <c r="D4" s="90"/>
    </row>
    <row r="5" spans="1:4" ht="15">
      <c r="A5" s="89"/>
      <c r="B5" s="89"/>
      <c r="C5" s="89"/>
      <c r="D5" s="90"/>
    </row>
    <row r="6" spans="1:4" ht="15">
      <c r="A6" s="89"/>
      <c r="B6" s="89"/>
      <c r="C6" s="89"/>
      <c r="D6" s="90"/>
    </row>
    <row r="7" spans="1:4" ht="15">
      <c r="A7" s="89"/>
      <c r="B7" s="89"/>
      <c r="C7" s="89"/>
      <c r="D7" s="90"/>
    </row>
    <row r="8" spans="1:4" ht="15">
      <c r="A8" s="89"/>
      <c r="B8" s="89"/>
      <c r="C8" s="89"/>
      <c r="D8" s="90"/>
    </row>
    <row r="9" spans="1:4" ht="15">
      <c r="A9" s="89"/>
      <c r="B9" s="89"/>
      <c r="C9" s="89"/>
      <c r="D9" s="90"/>
    </row>
    <row r="10" spans="1:4" ht="15">
      <c r="A10" s="89"/>
      <c r="B10" s="89"/>
      <c r="C10" s="89"/>
      <c r="D10" s="90"/>
    </row>
    <row r="11" spans="1:4" ht="15">
      <c r="A11" s="89"/>
      <c r="B11" s="89"/>
      <c r="C11" s="89"/>
      <c r="D11" s="90"/>
    </row>
    <row r="12" spans="1:4" ht="15">
      <c r="A12" s="89"/>
      <c r="B12" s="89"/>
      <c r="C12" s="89"/>
      <c r="D12" s="90"/>
    </row>
    <row r="13" spans="1:4" ht="15">
      <c r="A13" s="121" t="s">
        <v>122</v>
      </c>
      <c r="B13" s="122"/>
      <c r="C13" s="123">
        <f>SUM(D2:D12)</f>
        <v>100</v>
      </c>
      <c r="D13" s="122"/>
    </row>
    <row r="14" ht="15">
      <c r="D14" s="88"/>
    </row>
    <row r="15" ht="15">
      <c r="D15" s="88"/>
    </row>
    <row r="16" ht="15">
      <c r="D16" s="88"/>
    </row>
    <row r="17" ht="15">
      <c r="D17" s="88"/>
    </row>
    <row r="18" ht="15">
      <c r="D18" s="88"/>
    </row>
    <row r="19" ht="15">
      <c r="D19" s="88"/>
    </row>
    <row r="20" ht="15">
      <c r="D20" s="88"/>
    </row>
  </sheetData>
  <sheetProtection/>
  <mergeCells count="2">
    <mergeCell ref="A13:B13"/>
    <mergeCell ref="C13:D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3" width="17.8515625" style="0" customWidth="1"/>
    <col min="4" max="4" width="36.421875" style="0" customWidth="1"/>
    <col min="5" max="5" width="20.28125" style="0" customWidth="1"/>
    <col min="6" max="6" width="17.57421875" style="0" customWidth="1"/>
    <col min="7" max="7" width="19.8515625" style="0" customWidth="1"/>
  </cols>
  <sheetData>
    <row r="1" spans="1:12" ht="15">
      <c r="A1" s="1" t="s">
        <v>0</v>
      </c>
      <c r="B1" s="5" t="s">
        <v>68</v>
      </c>
      <c r="C1" s="1" t="s">
        <v>1</v>
      </c>
      <c r="D1" s="2">
        <f>G10</f>
        <v>450</v>
      </c>
      <c r="E1" s="6"/>
      <c r="F1" s="6"/>
      <c r="G1" s="6"/>
      <c r="H1" s="6"/>
      <c r="I1" s="6"/>
      <c r="J1" s="25"/>
      <c r="K1" s="25"/>
      <c r="L1" s="25"/>
    </row>
    <row r="2" spans="1:12" ht="15">
      <c r="A2" s="1" t="s">
        <v>2</v>
      </c>
      <c r="B2" s="25" t="s">
        <v>29</v>
      </c>
      <c r="C2" s="5"/>
      <c r="D2" s="5"/>
      <c r="E2" s="6"/>
      <c r="F2" s="6"/>
      <c r="G2" s="6"/>
      <c r="H2" s="6"/>
      <c r="I2" s="6"/>
      <c r="J2" s="25"/>
      <c r="K2" s="25"/>
      <c r="L2" s="25"/>
    </row>
    <row r="3" spans="1:12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  <c r="L3" s="25"/>
    </row>
    <row r="4" spans="1:12" ht="15">
      <c r="A4" s="7"/>
      <c r="B4" s="7"/>
      <c r="C4" s="5"/>
      <c r="D4" s="5" t="s">
        <v>55</v>
      </c>
      <c r="E4" s="8"/>
      <c r="F4" s="8"/>
      <c r="G4" s="8">
        <v>150</v>
      </c>
      <c r="H4" s="5"/>
      <c r="I4" s="5"/>
      <c r="J4" s="25"/>
      <c r="K4" s="25"/>
      <c r="L4" s="25"/>
    </row>
    <row r="5" spans="1:12" ht="15">
      <c r="A5" s="7"/>
      <c r="B5" s="7"/>
      <c r="C5" s="5"/>
      <c r="D5" s="5" t="s">
        <v>56</v>
      </c>
      <c r="E5" s="8"/>
      <c r="F5" s="8"/>
      <c r="G5" s="8">
        <v>100</v>
      </c>
      <c r="H5" s="5"/>
      <c r="I5" s="5"/>
      <c r="J5" s="25"/>
      <c r="K5" s="25"/>
      <c r="L5" s="25"/>
    </row>
    <row r="6" spans="1:12" ht="15">
      <c r="A6" s="7"/>
      <c r="B6" s="7"/>
      <c r="C6" s="5"/>
      <c r="D6" s="5" t="s">
        <v>45</v>
      </c>
      <c r="E6" s="8"/>
      <c r="F6" s="8"/>
      <c r="G6" s="8">
        <v>100</v>
      </c>
      <c r="H6" s="5"/>
      <c r="I6" s="5"/>
      <c r="J6" s="25"/>
      <c r="K6" s="25"/>
      <c r="L6" s="25"/>
    </row>
    <row r="7" spans="1:12" ht="15">
      <c r="A7" s="7"/>
      <c r="B7" s="7"/>
      <c r="C7" s="5"/>
      <c r="D7" s="5" t="s">
        <v>46</v>
      </c>
      <c r="E7" s="8"/>
      <c r="F7" s="8"/>
      <c r="G7" s="8">
        <v>100</v>
      </c>
      <c r="H7" s="5"/>
      <c r="I7" s="5"/>
      <c r="J7" s="25"/>
      <c r="K7" s="25"/>
      <c r="L7" s="25"/>
    </row>
    <row r="8" spans="1:12" ht="15">
      <c r="A8" s="7"/>
      <c r="B8" s="7"/>
      <c r="C8" s="5"/>
      <c r="D8" s="5"/>
      <c r="E8" s="8"/>
      <c r="F8" s="8"/>
      <c r="G8" s="8"/>
      <c r="H8" s="5"/>
      <c r="I8" s="5"/>
      <c r="J8" s="25"/>
      <c r="K8" s="25"/>
      <c r="L8" s="25"/>
    </row>
    <row r="9" spans="1:12" ht="15">
      <c r="A9" s="7"/>
      <c r="B9" s="7"/>
      <c r="C9" s="5"/>
      <c r="D9" s="5"/>
      <c r="E9" s="8"/>
      <c r="F9" s="8"/>
      <c r="G9" s="8"/>
      <c r="H9" s="5"/>
      <c r="I9" s="5"/>
      <c r="J9" s="25"/>
      <c r="K9" s="25"/>
      <c r="L9" s="25"/>
    </row>
    <row r="10" spans="1:12" ht="15">
      <c r="A10" s="6"/>
      <c r="B10" s="6"/>
      <c r="C10" s="6"/>
      <c r="D10" s="6"/>
      <c r="E10" s="4" t="s">
        <v>10</v>
      </c>
      <c r="F10" s="9">
        <f>SUM(F4:F9)</f>
        <v>0</v>
      </c>
      <c r="G10" s="8">
        <f>SUM(G4:G9)</f>
        <v>450</v>
      </c>
      <c r="H10" s="6"/>
      <c r="I10" s="6"/>
      <c r="J10" s="25"/>
      <c r="K10" s="25"/>
      <c r="L10" s="25"/>
    </row>
    <row r="11" spans="1:12" ht="15">
      <c r="A11" s="6"/>
      <c r="B11" s="6"/>
      <c r="C11" s="6"/>
      <c r="D11" s="6"/>
      <c r="E11" s="10" t="s">
        <v>11</v>
      </c>
      <c r="F11" s="119">
        <f>G10-F10</f>
        <v>450</v>
      </c>
      <c r="G11" s="120"/>
      <c r="H11" s="6"/>
      <c r="I11" s="6"/>
      <c r="J11" s="25"/>
      <c r="K11" s="25"/>
      <c r="L11" s="25"/>
    </row>
    <row r="12" spans="1:12" ht="15">
      <c r="A12" s="6"/>
      <c r="B12" s="6"/>
      <c r="C12" s="6"/>
      <c r="D12" s="6"/>
      <c r="E12" s="6"/>
      <c r="F12" s="6"/>
      <c r="G12" s="6"/>
      <c r="H12" s="6"/>
      <c r="I12" s="6"/>
      <c r="J12" s="25"/>
      <c r="K12" s="25"/>
      <c r="L12" s="25"/>
    </row>
    <row r="13" spans="1:12" ht="15">
      <c r="A13" s="6"/>
      <c r="B13" s="6"/>
      <c r="C13" s="6"/>
      <c r="D13" s="6"/>
      <c r="E13" s="6"/>
      <c r="F13" s="6"/>
      <c r="G13" s="6"/>
      <c r="H13" s="6"/>
      <c r="I13" s="6"/>
      <c r="J13" s="25"/>
      <c r="K13" s="25"/>
      <c r="L13" s="25"/>
    </row>
    <row r="14" spans="1:12" ht="15">
      <c r="A14" s="6"/>
      <c r="B14" s="6"/>
      <c r="C14" s="6"/>
      <c r="D14" s="6"/>
      <c r="E14" s="6"/>
      <c r="F14" s="6"/>
      <c r="G14" s="6"/>
      <c r="H14" s="6"/>
      <c r="I14" s="6"/>
      <c r="J14" s="25"/>
      <c r="K14" s="25"/>
      <c r="L14" s="25"/>
    </row>
    <row r="15" spans="1:12" ht="15">
      <c r="A15" s="6"/>
      <c r="B15" s="6"/>
      <c r="C15" s="6"/>
      <c r="D15" s="6"/>
      <c r="E15" s="6"/>
      <c r="F15" s="6"/>
      <c r="G15" s="6"/>
      <c r="H15" s="6"/>
      <c r="I15" s="6"/>
      <c r="J15" s="25"/>
      <c r="K15" s="25"/>
      <c r="L15" s="25"/>
    </row>
    <row r="16" spans="1:12" ht="15">
      <c r="A16" s="6"/>
      <c r="B16" s="6"/>
      <c r="C16" s="6"/>
      <c r="D16" s="6"/>
      <c r="E16" s="6"/>
      <c r="F16" s="6"/>
      <c r="G16" s="6"/>
      <c r="H16" s="6"/>
      <c r="I16" s="6"/>
      <c r="J16" s="25"/>
      <c r="K16" s="25"/>
      <c r="L16" s="25"/>
    </row>
    <row r="17" spans="1:12" ht="15">
      <c r="A17" s="6"/>
      <c r="B17" s="6"/>
      <c r="C17" s="6"/>
      <c r="D17" s="6"/>
      <c r="E17" s="6"/>
      <c r="F17" s="6"/>
      <c r="G17" s="6"/>
      <c r="H17" s="6"/>
      <c r="I17" s="6"/>
      <c r="J17" s="25"/>
      <c r="K17" s="25"/>
      <c r="L17" s="25"/>
    </row>
    <row r="18" spans="1:12" ht="15">
      <c r="A18" s="6"/>
      <c r="B18" s="6"/>
      <c r="C18" s="6"/>
      <c r="D18" s="6"/>
      <c r="E18" s="6"/>
      <c r="F18" s="6"/>
      <c r="G18" s="6"/>
      <c r="H18" s="6"/>
      <c r="I18" s="6"/>
      <c r="J18" s="25"/>
      <c r="K18" s="25"/>
      <c r="L18" s="25"/>
    </row>
    <row r="19" spans="1:12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</sheetData>
  <sheetProtection/>
  <mergeCells count="1">
    <mergeCell ref="F11:G1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14.57421875" style="0" customWidth="1"/>
    <col min="2" max="2" width="12.00390625" style="0" customWidth="1"/>
    <col min="3" max="3" width="17.421875" style="0" customWidth="1"/>
    <col min="4" max="4" width="36.00390625" style="0" customWidth="1"/>
    <col min="5" max="5" width="19.57421875" style="0" customWidth="1"/>
    <col min="6" max="6" width="19.140625" style="0" customWidth="1"/>
    <col min="7" max="7" width="19.28125" style="0" customWidth="1"/>
  </cols>
  <sheetData>
    <row r="1" spans="1:12" ht="15">
      <c r="A1" s="1" t="s">
        <v>0</v>
      </c>
      <c r="B1" s="5" t="s">
        <v>69</v>
      </c>
      <c r="C1" s="1" t="s">
        <v>1</v>
      </c>
      <c r="D1" s="2">
        <f>G13</f>
        <v>2170</v>
      </c>
      <c r="E1" s="6"/>
      <c r="F1" s="6"/>
      <c r="G1" s="6"/>
      <c r="H1" s="25"/>
      <c r="I1" s="25"/>
      <c r="J1" s="25"/>
      <c r="K1" s="25"/>
      <c r="L1" s="25"/>
    </row>
    <row r="2" spans="1:12" ht="15">
      <c r="A2" s="1" t="s">
        <v>2</v>
      </c>
      <c r="B2" s="5" t="s">
        <v>30</v>
      </c>
      <c r="C2" s="5"/>
      <c r="D2" s="5"/>
      <c r="E2" s="6"/>
      <c r="F2" s="6"/>
      <c r="G2" s="6"/>
      <c r="H2" s="25"/>
      <c r="I2" s="25"/>
      <c r="J2" s="25"/>
      <c r="K2" s="25"/>
      <c r="L2" s="25"/>
    </row>
    <row r="3" spans="1:12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  <c r="L3" s="25"/>
    </row>
    <row r="4" spans="1:12" s="35" customFormat="1" ht="14.25">
      <c r="A4" s="58">
        <v>40433</v>
      </c>
      <c r="B4" s="58">
        <v>40495</v>
      </c>
      <c r="C4" s="59" t="s">
        <v>58</v>
      </c>
      <c r="D4" s="59" t="s">
        <v>57</v>
      </c>
      <c r="E4" s="60">
        <v>190</v>
      </c>
      <c r="F4" s="60">
        <v>177.99</v>
      </c>
      <c r="G4" s="60">
        <v>190</v>
      </c>
      <c r="H4" s="59" t="s">
        <v>91</v>
      </c>
      <c r="I4" s="59" t="s">
        <v>104</v>
      </c>
      <c r="J4" s="33"/>
      <c r="K4" s="33"/>
      <c r="L4" s="33"/>
    </row>
    <row r="5" spans="2:12" s="35" customFormat="1" ht="14.25">
      <c r="B5" s="7"/>
      <c r="D5" s="37" t="s">
        <v>84</v>
      </c>
      <c r="F5" s="37"/>
      <c r="G5" s="38">
        <v>700</v>
      </c>
      <c r="H5" s="5"/>
      <c r="I5" s="5"/>
      <c r="J5" s="33"/>
      <c r="K5" s="33"/>
      <c r="L5" s="33"/>
    </row>
    <row r="6" spans="1:12" s="35" customFormat="1" ht="14.25">
      <c r="A6" s="58">
        <v>40524</v>
      </c>
      <c r="B6" s="58">
        <v>40195</v>
      </c>
      <c r="C6" s="59" t="s">
        <v>58</v>
      </c>
      <c r="D6" s="104" t="s">
        <v>85</v>
      </c>
      <c r="E6" s="105">
        <v>500</v>
      </c>
      <c r="F6" s="106">
        <v>500</v>
      </c>
      <c r="G6" s="79">
        <v>500</v>
      </c>
      <c r="H6" s="59" t="s">
        <v>91</v>
      </c>
      <c r="I6" s="59" t="s">
        <v>104</v>
      </c>
      <c r="J6" s="33"/>
      <c r="K6" s="33"/>
      <c r="L6" s="33"/>
    </row>
    <row r="7" spans="1:12" s="35" customFormat="1" ht="14.25">
      <c r="A7" s="58">
        <v>40475</v>
      </c>
      <c r="B7" s="58">
        <v>40493</v>
      </c>
      <c r="C7" s="59" t="s">
        <v>58</v>
      </c>
      <c r="D7" s="59" t="s">
        <v>106</v>
      </c>
      <c r="E7" s="94">
        <v>580</v>
      </c>
      <c r="F7" s="60">
        <v>509.58</v>
      </c>
      <c r="G7" s="60">
        <v>580</v>
      </c>
      <c r="H7" s="59" t="s">
        <v>91</v>
      </c>
      <c r="I7" s="59" t="s">
        <v>104</v>
      </c>
      <c r="J7" s="33"/>
      <c r="K7" s="33"/>
      <c r="L7" s="33"/>
    </row>
    <row r="8" spans="1:12" s="35" customFormat="1" ht="14.25">
      <c r="A8" s="7"/>
      <c r="B8" s="7"/>
      <c r="C8" s="5"/>
      <c r="D8" s="5" t="s">
        <v>45</v>
      </c>
      <c r="E8" s="57"/>
      <c r="F8" s="8"/>
      <c r="G8" s="8">
        <v>100</v>
      </c>
      <c r="H8" s="5"/>
      <c r="I8" s="5"/>
      <c r="J8" s="33"/>
      <c r="K8" s="33"/>
      <c r="L8" s="33"/>
    </row>
    <row r="9" spans="1:12" s="35" customFormat="1" ht="14.25">
      <c r="A9" s="82"/>
      <c r="B9" s="82"/>
      <c r="C9" s="23"/>
      <c r="D9" s="81" t="s">
        <v>46</v>
      </c>
      <c r="E9" s="83"/>
      <c r="F9" s="24"/>
      <c r="G9" s="24">
        <v>100</v>
      </c>
      <c r="H9" s="23"/>
      <c r="I9" s="23"/>
      <c r="J9" s="33"/>
      <c r="K9" s="33"/>
      <c r="L9" s="33"/>
    </row>
    <row r="10" spans="1:12" s="35" customFormat="1" ht="14.25">
      <c r="A10" s="58">
        <v>40475</v>
      </c>
      <c r="B10" s="58">
        <v>40490</v>
      </c>
      <c r="C10" s="59" t="s">
        <v>58</v>
      </c>
      <c r="D10" s="59" t="s">
        <v>107</v>
      </c>
      <c r="E10" s="60">
        <v>75</v>
      </c>
      <c r="F10" s="60">
        <v>75</v>
      </c>
      <c r="G10" s="60" t="s">
        <v>92</v>
      </c>
      <c r="H10" s="59" t="s">
        <v>95</v>
      </c>
      <c r="I10" s="59" t="s">
        <v>104</v>
      </c>
      <c r="J10" s="33"/>
      <c r="K10" s="33"/>
      <c r="L10" s="33"/>
    </row>
    <row r="11" spans="1:12" s="35" customFormat="1" ht="14.25">
      <c r="A11" s="7"/>
      <c r="B11" s="7"/>
      <c r="C11" s="5"/>
      <c r="D11" s="5"/>
      <c r="E11" s="8"/>
      <c r="F11" s="8"/>
      <c r="G11" s="8"/>
      <c r="H11" s="5"/>
      <c r="I11" s="5"/>
      <c r="J11" s="33"/>
      <c r="K11" s="33"/>
      <c r="L11" s="33"/>
    </row>
    <row r="12" spans="1:12" s="35" customFormat="1" ht="14.25">
      <c r="A12" s="7"/>
      <c r="B12" s="7"/>
      <c r="C12" s="5"/>
      <c r="D12" s="5"/>
      <c r="E12" s="8"/>
      <c r="F12" s="8"/>
      <c r="G12" s="8"/>
      <c r="H12" s="5"/>
      <c r="I12" s="5"/>
      <c r="J12" s="33"/>
      <c r="K12" s="33"/>
      <c r="L12" s="33"/>
    </row>
    <row r="13" spans="1:12" ht="15">
      <c r="A13" s="6"/>
      <c r="B13" s="6"/>
      <c r="C13" s="6"/>
      <c r="D13" s="6"/>
      <c r="E13" s="4" t="s">
        <v>10</v>
      </c>
      <c r="F13" s="9">
        <f>SUM(F4:F12)</f>
        <v>1262.57</v>
      </c>
      <c r="G13" s="8">
        <f>SUM(G4:G12)</f>
        <v>2170</v>
      </c>
      <c r="H13" s="25"/>
      <c r="I13" s="25"/>
      <c r="J13" s="25"/>
      <c r="K13" s="25"/>
      <c r="L13" s="25"/>
    </row>
    <row r="14" spans="1:12" ht="15">
      <c r="A14" s="6"/>
      <c r="B14" s="6"/>
      <c r="C14" s="6"/>
      <c r="D14" s="6"/>
      <c r="E14" s="10" t="s">
        <v>11</v>
      </c>
      <c r="F14" s="119">
        <f>G13-F13</f>
        <v>907.4300000000001</v>
      </c>
      <c r="G14" s="120"/>
      <c r="H14" s="25"/>
      <c r="I14" s="25"/>
      <c r="J14" s="25"/>
      <c r="K14" s="25"/>
      <c r="L14" s="25"/>
    </row>
    <row r="15" spans="1:12" ht="15">
      <c r="A15" s="6"/>
      <c r="B15" s="6"/>
      <c r="C15" s="6"/>
      <c r="D15" s="6"/>
      <c r="E15" s="6"/>
      <c r="F15" s="6"/>
      <c r="G15" s="6"/>
      <c r="H15" s="25"/>
      <c r="I15" s="25"/>
      <c r="J15" s="25"/>
      <c r="K15" s="25"/>
      <c r="L15" s="25"/>
    </row>
    <row r="16" spans="1:12" ht="15">
      <c r="A16" s="6"/>
      <c r="B16" s="6"/>
      <c r="C16" s="6"/>
      <c r="D16" s="6"/>
      <c r="E16" s="6"/>
      <c r="F16" s="6"/>
      <c r="G16" s="6"/>
      <c r="H16" s="25"/>
      <c r="I16" s="25"/>
      <c r="J16" s="25"/>
      <c r="K16" s="25"/>
      <c r="L16" s="25"/>
    </row>
    <row r="17" spans="1:12" ht="15">
      <c r="A17" s="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ht="15">
      <c r="A26" s="25"/>
    </row>
  </sheetData>
  <sheetProtection/>
  <mergeCells count="1">
    <mergeCell ref="F14:G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4.57421875" style="0" customWidth="1"/>
    <col min="2" max="2" width="19.28125" style="0" customWidth="1"/>
    <col min="3" max="3" width="18.140625" style="0" customWidth="1"/>
    <col min="4" max="4" width="29.28125" style="0" customWidth="1"/>
    <col min="5" max="5" width="18.00390625" style="0" customWidth="1"/>
    <col min="6" max="6" width="18.140625" style="0" customWidth="1"/>
    <col min="7" max="7" width="19.7109375" style="0" customWidth="1"/>
  </cols>
  <sheetData>
    <row r="1" spans="1:11" ht="15">
      <c r="A1" s="1" t="s">
        <v>0</v>
      </c>
      <c r="B1" s="25" t="s">
        <v>70</v>
      </c>
      <c r="C1" s="1" t="s">
        <v>1</v>
      </c>
      <c r="D1" s="2">
        <f>G10</f>
        <v>4900</v>
      </c>
      <c r="E1" s="6"/>
      <c r="F1" s="6"/>
      <c r="G1" s="6"/>
      <c r="H1" s="25"/>
      <c r="I1" s="25"/>
      <c r="J1" s="25"/>
      <c r="K1" s="25"/>
    </row>
    <row r="2" spans="1:11" ht="15">
      <c r="A2" s="1" t="s">
        <v>2</v>
      </c>
      <c r="B2" s="5" t="s">
        <v>102</v>
      </c>
      <c r="C2" s="5"/>
      <c r="D2" s="5"/>
      <c r="E2" s="6"/>
      <c r="F2" s="6"/>
      <c r="G2" s="6"/>
      <c r="H2" s="25"/>
      <c r="I2" s="25"/>
      <c r="J2" s="25"/>
      <c r="K2" s="25"/>
    </row>
    <row r="3" spans="1:11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</row>
    <row r="4" spans="1:11" ht="15">
      <c r="A4" s="7"/>
      <c r="B4" s="7"/>
      <c r="C4" s="5"/>
      <c r="D4" s="5" t="s">
        <v>43</v>
      </c>
      <c r="E4" s="8"/>
      <c r="F4" s="8"/>
      <c r="G4" s="8">
        <v>2000</v>
      </c>
      <c r="H4" s="5"/>
      <c r="I4" s="5"/>
      <c r="J4" s="25"/>
      <c r="K4" s="25"/>
    </row>
    <row r="5" spans="1:11" ht="15">
      <c r="A5" s="7"/>
      <c r="B5" s="7"/>
      <c r="C5" s="5"/>
      <c r="D5" s="5" t="s">
        <v>44</v>
      </c>
      <c r="E5" s="8"/>
      <c r="F5" s="8"/>
      <c r="G5" s="8">
        <v>2000</v>
      </c>
      <c r="H5" s="5"/>
      <c r="I5" s="5"/>
      <c r="J5" s="25"/>
      <c r="K5" s="25"/>
    </row>
    <row r="6" spans="1:11" ht="15">
      <c r="A6" s="7"/>
      <c r="B6" s="7"/>
      <c r="C6" s="5"/>
      <c r="D6" s="5" t="s">
        <v>45</v>
      </c>
      <c r="E6" s="8"/>
      <c r="F6" s="8"/>
      <c r="G6" s="8">
        <v>100</v>
      </c>
      <c r="H6" s="5"/>
      <c r="I6" s="5"/>
      <c r="J6" s="25"/>
      <c r="K6" s="25"/>
    </row>
    <row r="7" spans="1:11" ht="15">
      <c r="A7" s="7"/>
      <c r="B7" s="7"/>
      <c r="C7" s="5"/>
      <c r="D7" s="5" t="s">
        <v>46</v>
      </c>
      <c r="E7" s="8"/>
      <c r="F7" s="8"/>
      <c r="G7" s="8">
        <v>100</v>
      </c>
      <c r="H7" s="5"/>
      <c r="I7" s="5"/>
      <c r="J7" s="25"/>
      <c r="K7" s="25"/>
    </row>
    <row r="8" spans="1:11" ht="15">
      <c r="A8" s="7">
        <v>40472</v>
      </c>
      <c r="B8" s="7">
        <v>40479</v>
      </c>
      <c r="C8" s="5" t="s">
        <v>102</v>
      </c>
      <c r="D8" s="5" t="s">
        <v>113</v>
      </c>
      <c r="E8" s="8">
        <v>200</v>
      </c>
      <c r="F8" s="8"/>
      <c r="G8" s="8">
        <v>200</v>
      </c>
      <c r="H8" s="5"/>
      <c r="I8" s="5"/>
      <c r="J8" s="25"/>
      <c r="K8" s="25"/>
    </row>
    <row r="9" spans="1:11" ht="15">
      <c r="A9" s="7"/>
      <c r="B9" s="7"/>
      <c r="C9" s="5"/>
      <c r="D9" s="5" t="s">
        <v>125</v>
      </c>
      <c r="E9" s="8"/>
      <c r="F9" s="8"/>
      <c r="G9" s="8">
        <v>500</v>
      </c>
      <c r="H9" s="5"/>
      <c r="I9" s="5"/>
      <c r="J9" s="25"/>
      <c r="K9" s="25"/>
    </row>
    <row r="10" spans="1:11" ht="15">
      <c r="A10" s="6"/>
      <c r="B10" s="6"/>
      <c r="C10" s="6"/>
      <c r="D10" s="6"/>
      <c r="E10" s="4" t="s">
        <v>10</v>
      </c>
      <c r="F10" s="9">
        <f>SUM(F4:F9)</f>
        <v>0</v>
      </c>
      <c r="G10" s="8">
        <f>SUM(G4:G9)</f>
        <v>4900</v>
      </c>
      <c r="H10" s="25"/>
      <c r="I10" s="25"/>
      <c r="J10" s="25"/>
      <c r="K10" s="25"/>
    </row>
    <row r="11" spans="1:11" ht="15">
      <c r="A11" s="6"/>
      <c r="B11" s="6"/>
      <c r="C11" s="6"/>
      <c r="D11" s="6"/>
      <c r="E11" s="10" t="s">
        <v>11</v>
      </c>
      <c r="F11" s="119">
        <f>G10-F10</f>
        <v>4900</v>
      </c>
      <c r="G11" s="120"/>
      <c r="H11" s="25"/>
      <c r="I11" s="25"/>
      <c r="J11" s="25"/>
      <c r="K11" s="25"/>
    </row>
    <row r="12" spans="1:11" ht="15">
      <c r="A12" s="6"/>
      <c r="B12" s="6"/>
      <c r="C12" s="6"/>
      <c r="D12" s="6"/>
      <c r="E12" s="6"/>
      <c r="F12" s="6"/>
      <c r="G12" s="6"/>
      <c r="H12" s="25"/>
      <c r="I12" s="25"/>
      <c r="J12" s="25"/>
      <c r="K12" s="25"/>
    </row>
    <row r="13" spans="1:11" ht="15">
      <c r="A13" s="6"/>
      <c r="B13" s="6"/>
      <c r="C13" s="6"/>
      <c r="D13" s="6"/>
      <c r="E13" s="6"/>
      <c r="F13" s="6"/>
      <c r="G13" s="6"/>
      <c r="H13" s="25"/>
      <c r="I13" s="25"/>
      <c r="J13" s="25"/>
      <c r="K13" s="25"/>
    </row>
    <row r="14" spans="1:11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</sheetData>
  <sheetProtection/>
  <mergeCells count="1">
    <mergeCell ref="F11:G1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6.421875" style="0" customWidth="1"/>
    <col min="2" max="2" width="13.8515625" style="0" customWidth="1"/>
    <col min="3" max="3" width="17.28125" style="0" customWidth="1"/>
    <col min="4" max="4" width="27.00390625" style="0" customWidth="1"/>
    <col min="5" max="5" width="19.8515625" style="0" customWidth="1"/>
    <col min="6" max="6" width="16.421875" style="0" customWidth="1"/>
    <col min="7" max="7" width="19.57421875" style="0" customWidth="1"/>
  </cols>
  <sheetData>
    <row r="1" spans="1:11" ht="15">
      <c r="A1" s="1" t="s">
        <v>0</v>
      </c>
      <c r="B1" s="25" t="s">
        <v>71</v>
      </c>
      <c r="C1" s="1" t="s">
        <v>1</v>
      </c>
      <c r="D1" s="2">
        <f>G9</f>
        <v>2300</v>
      </c>
      <c r="E1" s="6"/>
      <c r="F1" s="6"/>
      <c r="G1" s="6"/>
      <c r="H1" s="25"/>
      <c r="I1" s="25"/>
      <c r="J1" s="25"/>
      <c r="K1" s="25"/>
    </row>
    <row r="2" spans="1:11" ht="15">
      <c r="A2" s="1" t="s">
        <v>2</v>
      </c>
      <c r="B2" s="45" t="s">
        <v>128</v>
      </c>
      <c r="C2" s="5"/>
      <c r="D2" s="5"/>
      <c r="E2" s="6"/>
      <c r="F2" s="6"/>
      <c r="G2" s="6"/>
      <c r="H2" s="25"/>
      <c r="I2" s="25"/>
      <c r="J2" s="25"/>
      <c r="K2" s="25"/>
    </row>
    <row r="3" spans="1:11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</row>
    <row r="4" spans="1:11" ht="15">
      <c r="A4" s="7">
        <v>40489</v>
      </c>
      <c r="B4" s="7"/>
      <c r="C4" s="5" t="s">
        <v>103</v>
      </c>
      <c r="D4" s="5" t="s">
        <v>47</v>
      </c>
      <c r="E4" s="8">
        <v>1900</v>
      </c>
      <c r="F4" s="8"/>
      <c r="G4" s="8">
        <v>2000</v>
      </c>
      <c r="H4" s="5"/>
      <c r="I4" s="5"/>
      <c r="J4" s="25"/>
      <c r="K4" s="25"/>
    </row>
    <row r="5" spans="1:11" ht="15">
      <c r="A5" s="7"/>
      <c r="B5" s="7"/>
      <c r="C5" s="5"/>
      <c r="D5" s="5" t="s">
        <v>48</v>
      </c>
      <c r="E5" s="8"/>
      <c r="F5" s="8"/>
      <c r="G5" s="8">
        <v>100</v>
      </c>
      <c r="H5" s="5"/>
      <c r="I5" s="5"/>
      <c r="J5" s="25"/>
      <c r="K5" s="25"/>
    </row>
    <row r="6" spans="1:11" ht="15">
      <c r="A6" s="7"/>
      <c r="B6" s="7"/>
      <c r="C6" s="5"/>
      <c r="D6" s="5" t="s">
        <v>45</v>
      </c>
      <c r="E6" s="8"/>
      <c r="F6" s="8"/>
      <c r="G6" s="8">
        <v>100</v>
      </c>
      <c r="H6" s="5"/>
      <c r="I6" s="5"/>
      <c r="J6" s="25"/>
      <c r="K6" s="25"/>
    </row>
    <row r="7" spans="1:11" ht="15">
      <c r="A7" s="7"/>
      <c r="B7" s="7"/>
      <c r="C7" s="5"/>
      <c r="D7" s="5" t="s">
        <v>46</v>
      </c>
      <c r="E7" s="8"/>
      <c r="F7" s="8"/>
      <c r="G7" s="8">
        <v>100</v>
      </c>
      <c r="H7" s="5"/>
      <c r="I7" s="5"/>
      <c r="J7" s="25"/>
      <c r="K7" s="25"/>
    </row>
    <row r="8" spans="1:11" ht="15">
      <c r="A8" s="7"/>
      <c r="B8" s="7"/>
      <c r="C8" s="5"/>
      <c r="D8" s="5"/>
      <c r="E8" s="8"/>
      <c r="F8" s="8"/>
      <c r="G8" s="8"/>
      <c r="H8" s="5"/>
      <c r="I8" s="5"/>
      <c r="J8" s="25"/>
      <c r="K8" s="25"/>
    </row>
    <row r="9" spans="1:11" ht="15">
      <c r="A9" s="6"/>
      <c r="B9" s="6"/>
      <c r="C9" s="6"/>
      <c r="D9" s="6"/>
      <c r="E9" s="4" t="s">
        <v>10</v>
      </c>
      <c r="F9" s="9">
        <f>SUM(F4:F8)</f>
        <v>0</v>
      </c>
      <c r="G9" s="8">
        <f>SUM(G4:G8)</f>
        <v>2300</v>
      </c>
      <c r="H9" s="25"/>
      <c r="I9" s="25"/>
      <c r="J9" s="25"/>
      <c r="K9" s="25"/>
    </row>
    <row r="10" spans="1:11" ht="15">
      <c r="A10" s="6"/>
      <c r="B10" s="6"/>
      <c r="C10" s="6"/>
      <c r="D10" s="6"/>
      <c r="E10" s="10" t="s">
        <v>11</v>
      </c>
      <c r="F10" s="119">
        <f>G9-F9</f>
        <v>2300</v>
      </c>
      <c r="G10" s="120"/>
      <c r="H10" s="25"/>
      <c r="I10" s="25"/>
      <c r="J10" s="25"/>
      <c r="K10" s="25"/>
    </row>
    <row r="11" spans="1:11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</sheetData>
  <sheetProtection/>
  <mergeCells count="1">
    <mergeCell ref="F10:G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3.421875" style="0" customWidth="1"/>
    <col min="2" max="2" width="13.8515625" style="0" customWidth="1"/>
    <col min="3" max="3" width="17.140625" style="0" customWidth="1"/>
    <col min="4" max="4" width="27.7109375" style="0" customWidth="1"/>
    <col min="5" max="5" width="19.28125" style="0" customWidth="1"/>
    <col min="6" max="6" width="16.7109375" style="0" customWidth="1"/>
    <col min="7" max="7" width="19.421875" style="0" customWidth="1"/>
  </cols>
  <sheetData>
    <row r="1" spans="1:11" ht="15">
      <c r="A1" s="1" t="s">
        <v>0</v>
      </c>
      <c r="B1" s="25" t="s">
        <v>72</v>
      </c>
      <c r="C1" s="1" t="s">
        <v>1</v>
      </c>
      <c r="D1" s="2">
        <f>G10</f>
        <v>1150</v>
      </c>
      <c r="E1" s="6"/>
      <c r="F1" s="6"/>
      <c r="G1" s="6"/>
      <c r="H1" s="25"/>
      <c r="I1" s="25"/>
      <c r="J1" s="25"/>
      <c r="K1" s="25"/>
    </row>
    <row r="2" spans="1:11" ht="15">
      <c r="A2" s="1" t="s">
        <v>2</v>
      </c>
      <c r="B2" s="45" t="s">
        <v>130</v>
      </c>
      <c r="C2" s="5"/>
      <c r="D2" s="5"/>
      <c r="E2" s="6"/>
      <c r="F2" s="6"/>
      <c r="G2" s="6"/>
      <c r="H2" s="25"/>
      <c r="I2" s="25"/>
      <c r="J2" s="25"/>
      <c r="K2" s="25"/>
    </row>
    <row r="3" spans="1:11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</row>
    <row r="4" spans="1:11" ht="15">
      <c r="A4" s="7"/>
      <c r="B4" s="7"/>
      <c r="C4" s="5"/>
      <c r="D4" s="5" t="s">
        <v>45</v>
      </c>
      <c r="E4" s="8"/>
      <c r="F4" s="8"/>
      <c r="G4" s="8">
        <v>100</v>
      </c>
      <c r="H4" s="5"/>
      <c r="I4" s="5"/>
      <c r="J4" s="25"/>
      <c r="K4" s="25"/>
    </row>
    <row r="5" spans="1:11" ht="15">
      <c r="A5" s="7"/>
      <c r="B5" s="7"/>
      <c r="C5" s="5"/>
      <c r="D5" s="5" t="s">
        <v>46</v>
      </c>
      <c r="E5" s="8"/>
      <c r="F5" s="8"/>
      <c r="G5" s="8">
        <v>100</v>
      </c>
      <c r="H5" s="5"/>
      <c r="I5" s="5"/>
      <c r="J5" s="25"/>
      <c r="K5" s="25"/>
    </row>
    <row r="6" spans="1:11" ht="15">
      <c r="A6" s="7"/>
      <c r="B6" s="7"/>
      <c r="C6" s="5"/>
      <c r="D6" s="5" t="s">
        <v>109</v>
      </c>
      <c r="E6" s="8"/>
      <c r="F6" s="8"/>
      <c r="G6" s="8">
        <v>100</v>
      </c>
      <c r="H6" s="5"/>
      <c r="I6" s="5"/>
      <c r="J6" s="25"/>
      <c r="K6" s="25"/>
    </row>
    <row r="7" spans="1:11" ht="15">
      <c r="A7" s="7"/>
      <c r="B7" s="7"/>
      <c r="C7" s="5"/>
      <c r="D7" s="5" t="s">
        <v>110</v>
      </c>
      <c r="E7" s="8"/>
      <c r="F7" s="8"/>
      <c r="G7" s="8">
        <v>250</v>
      </c>
      <c r="H7" s="5"/>
      <c r="I7" s="5"/>
      <c r="J7" s="25"/>
      <c r="K7" s="25"/>
    </row>
    <row r="8" spans="1:11" ht="15">
      <c r="A8" s="7"/>
      <c r="B8" s="7"/>
      <c r="C8" s="5"/>
      <c r="D8" s="5" t="s">
        <v>111</v>
      </c>
      <c r="E8" s="8"/>
      <c r="F8" s="8"/>
      <c r="G8" s="8">
        <v>250</v>
      </c>
      <c r="H8" s="5"/>
      <c r="I8" s="5"/>
      <c r="J8" s="25"/>
      <c r="K8" s="25"/>
    </row>
    <row r="9" spans="1:11" ht="15">
      <c r="A9" s="58" t="s">
        <v>92</v>
      </c>
      <c r="B9" s="58">
        <v>40417</v>
      </c>
      <c r="C9" s="59" t="s">
        <v>92</v>
      </c>
      <c r="D9" s="59" t="s">
        <v>112</v>
      </c>
      <c r="E9" s="60" t="s">
        <v>92</v>
      </c>
      <c r="F9" s="60">
        <f>271.3</f>
        <v>271.3</v>
      </c>
      <c r="G9" s="60">
        <v>350</v>
      </c>
      <c r="H9" s="59" t="s">
        <v>91</v>
      </c>
      <c r="I9" s="59" t="s">
        <v>105</v>
      </c>
      <c r="J9" s="25"/>
      <c r="K9" s="25"/>
    </row>
    <row r="10" spans="1:11" ht="15">
      <c r="A10" s="6"/>
      <c r="B10" s="6"/>
      <c r="C10" s="6"/>
      <c r="D10" s="6"/>
      <c r="E10" s="4" t="s">
        <v>10</v>
      </c>
      <c r="F10" s="9">
        <f>SUM(F4:F9)</f>
        <v>271.3</v>
      </c>
      <c r="G10" s="8">
        <f>SUM(G4:G9)</f>
        <v>1150</v>
      </c>
      <c r="H10" s="25"/>
      <c r="I10" s="25"/>
      <c r="J10" s="25"/>
      <c r="K10" s="25"/>
    </row>
    <row r="11" spans="1:11" ht="15">
      <c r="A11" s="6"/>
      <c r="B11" s="6"/>
      <c r="C11" s="6"/>
      <c r="D11" s="6"/>
      <c r="E11" s="10" t="s">
        <v>11</v>
      </c>
      <c r="F11" s="119">
        <f>G10-F10</f>
        <v>878.7</v>
      </c>
      <c r="G11" s="120"/>
      <c r="H11" s="25"/>
      <c r="I11" s="25"/>
      <c r="J11" s="25"/>
      <c r="K11" s="25"/>
    </row>
    <row r="12" spans="1:11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sheetProtection/>
  <mergeCells count="1">
    <mergeCell ref="F11:G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4.00390625" style="0" customWidth="1"/>
    <col min="2" max="2" width="16.8515625" style="0" customWidth="1"/>
    <col min="3" max="3" width="17.8515625" style="0" customWidth="1"/>
    <col min="4" max="4" width="24.00390625" style="0" customWidth="1"/>
    <col min="5" max="5" width="17.421875" style="0" customWidth="1"/>
    <col min="6" max="6" width="15.421875" style="0" customWidth="1"/>
    <col min="7" max="7" width="19.140625" style="0" customWidth="1"/>
  </cols>
  <sheetData>
    <row r="1" spans="1:11" ht="15">
      <c r="A1" s="1" t="s">
        <v>0</v>
      </c>
      <c r="B1" s="32" t="s">
        <v>73</v>
      </c>
      <c r="C1" s="1" t="s">
        <v>1</v>
      </c>
      <c r="D1" s="2">
        <f>G12</f>
        <v>1295</v>
      </c>
      <c r="E1" s="6"/>
      <c r="F1" s="6"/>
      <c r="G1" s="6"/>
      <c r="H1" s="25"/>
      <c r="I1" s="25"/>
      <c r="J1" s="25"/>
      <c r="K1" s="25"/>
    </row>
    <row r="2" spans="1:11" ht="15">
      <c r="A2" s="1" t="s">
        <v>2</v>
      </c>
      <c r="B2" s="25" t="s">
        <v>31</v>
      </c>
      <c r="C2" s="5"/>
      <c r="D2" s="5"/>
      <c r="E2" s="6"/>
      <c r="F2" s="6"/>
      <c r="G2" s="6"/>
      <c r="H2" s="25"/>
      <c r="I2" s="25"/>
      <c r="J2" s="25"/>
      <c r="K2" s="25"/>
    </row>
    <row r="3" spans="1:11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</row>
    <row r="4" spans="1:11" ht="15">
      <c r="A4" s="58">
        <v>40441</v>
      </c>
      <c r="B4" s="58">
        <v>40451</v>
      </c>
      <c r="C4" s="59" t="s">
        <v>83</v>
      </c>
      <c r="D4" s="59" t="s">
        <v>50</v>
      </c>
      <c r="E4" s="60">
        <v>200</v>
      </c>
      <c r="F4" s="60">
        <v>226.91</v>
      </c>
      <c r="G4" s="60">
        <v>200</v>
      </c>
      <c r="H4" s="59" t="s">
        <v>91</v>
      </c>
      <c r="I4" s="59" t="s">
        <v>104</v>
      </c>
      <c r="J4" s="25"/>
      <c r="K4" s="25"/>
    </row>
    <row r="5" spans="1:11" ht="15">
      <c r="A5" s="98"/>
      <c r="B5" s="98"/>
      <c r="C5" s="97"/>
      <c r="D5" s="97" t="s">
        <v>123</v>
      </c>
      <c r="E5" s="99"/>
      <c r="F5" s="99">
        <v>7.85</v>
      </c>
      <c r="G5" s="99">
        <v>220</v>
      </c>
      <c r="H5" s="97" t="s">
        <v>91</v>
      </c>
      <c r="I5" s="97" t="s">
        <v>104</v>
      </c>
      <c r="J5" s="44"/>
      <c r="K5" s="44"/>
    </row>
    <row r="6" spans="1:11" ht="15">
      <c r="A6" s="58">
        <v>40454</v>
      </c>
      <c r="B6" s="58">
        <v>40478</v>
      </c>
      <c r="C6" s="67" t="s">
        <v>31</v>
      </c>
      <c r="D6" s="59" t="s">
        <v>51</v>
      </c>
      <c r="E6" s="60">
        <v>200</v>
      </c>
      <c r="F6" s="60">
        <v>161.6</v>
      </c>
      <c r="G6" s="60">
        <v>300</v>
      </c>
      <c r="H6" s="59" t="s">
        <v>91</v>
      </c>
      <c r="I6" s="59" t="s">
        <v>104</v>
      </c>
      <c r="J6" s="25"/>
      <c r="K6" s="25"/>
    </row>
    <row r="7" spans="1:11" ht="15">
      <c r="A7" s="58">
        <v>40440</v>
      </c>
      <c r="B7" s="58">
        <v>40520</v>
      </c>
      <c r="C7" s="64" t="s">
        <v>31</v>
      </c>
      <c r="D7" s="59" t="s">
        <v>52</v>
      </c>
      <c r="E7" s="60">
        <v>75</v>
      </c>
      <c r="F7" s="60">
        <v>68.88</v>
      </c>
      <c r="G7" s="60">
        <v>75</v>
      </c>
      <c r="H7" s="59" t="s">
        <v>91</v>
      </c>
      <c r="I7" s="59" t="s">
        <v>104</v>
      </c>
      <c r="J7" s="25"/>
      <c r="K7" s="25"/>
    </row>
    <row r="8" spans="1:11" ht="15">
      <c r="A8" s="7"/>
      <c r="B8" s="7"/>
      <c r="C8" s="5"/>
      <c r="D8" s="81" t="s">
        <v>45</v>
      </c>
      <c r="E8" s="8"/>
      <c r="F8" s="8">
        <v>205.92</v>
      </c>
      <c r="G8" s="8">
        <v>400</v>
      </c>
      <c r="H8" s="5"/>
      <c r="I8" s="5"/>
      <c r="J8" s="25"/>
      <c r="K8" s="25"/>
    </row>
    <row r="9" spans="1:11" ht="15">
      <c r="A9" s="7"/>
      <c r="B9" s="7"/>
      <c r="C9" s="5"/>
      <c r="D9" s="5" t="s">
        <v>46</v>
      </c>
      <c r="E9" s="8"/>
      <c r="F9" s="8">
        <v>25</v>
      </c>
      <c r="G9" s="8">
        <v>100</v>
      </c>
      <c r="H9" s="5"/>
      <c r="I9" s="5"/>
      <c r="J9" s="25"/>
      <c r="K9" s="25"/>
    </row>
    <row r="10" spans="1:11" ht="15">
      <c r="A10" s="58" t="s">
        <v>92</v>
      </c>
      <c r="B10" s="58">
        <v>40415</v>
      </c>
      <c r="C10" s="62" t="s">
        <v>124</v>
      </c>
      <c r="D10" s="59" t="s">
        <v>96</v>
      </c>
      <c r="E10" s="66" t="s">
        <v>92</v>
      </c>
      <c r="F10" s="60">
        <v>92.59</v>
      </c>
      <c r="G10" s="60" t="s">
        <v>92</v>
      </c>
      <c r="H10" s="59" t="s">
        <v>95</v>
      </c>
      <c r="I10" s="59" t="s">
        <v>105</v>
      </c>
      <c r="J10" s="44"/>
      <c r="K10" s="44"/>
    </row>
    <row r="11" spans="1:11" ht="15">
      <c r="A11" s="58" t="s">
        <v>92</v>
      </c>
      <c r="B11" s="58">
        <v>40415</v>
      </c>
      <c r="C11" s="67" t="s">
        <v>31</v>
      </c>
      <c r="D11" s="68" t="s">
        <v>97</v>
      </c>
      <c r="E11" s="66" t="s">
        <v>92</v>
      </c>
      <c r="F11" s="60">
        <v>92.59</v>
      </c>
      <c r="G11" s="60" t="s">
        <v>92</v>
      </c>
      <c r="H11" s="59" t="s">
        <v>95</v>
      </c>
      <c r="I11" s="69" t="s">
        <v>105</v>
      </c>
      <c r="J11" s="44"/>
      <c r="K11" s="44"/>
    </row>
    <row r="12" spans="1:11" ht="15">
      <c r="A12" s="6"/>
      <c r="B12" s="6"/>
      <c r="C12" s="6"/>
      <c r="D12" s="6"/>
      <c r="E12" s="51" t="s">
        <v>10</v>
      </c>
      <c r="F12" s="52">
        <f>SUM(F4:F11)</f>
        <v>881.34</v>
      </c>
      <c r="G12" s="42">
        <f>SUM(G4:G11)</f>
        <v>1295</v>
      </c>
      <c r="H12" s="25"/>
      <c r="I12" s="25"/>
      <c r="J12" s="25"/>
      <c r="K12" s="25"/>
    </row>
    <row r="13" spans="1:11" ht="15">
      <c r="A13" s="6"/>
      <c r="B13" s="6"/>
      <c r="C13" s="6"/>
      <c r="D13" s="6"/>
      <c r="E13" s="10" t="s">
        <v>11</v>
      </c>
      <c r="F13" s="119">
        <f>G12-F12</f>
        <v>413.65999999999997</v>
      </c>
      <c r="G13" s="120"/>
      <c r="H13" s="25"/>
      <c r="I13" s="25"/>
      <c r="J13" s="25"/>
      <c r="K13" s="25"/>
    </row>
    <row r="14" spans="1:11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</sheetData>
  <sheetProtection/>
  <mergeCells count="1">
    <mergeCell ref="F13:G1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4.140625" style="0" customWidth="1"/>
    <col min="2" max="2" width="15.140625" style="0" customWidth="1"/>
    <col min="3" max="3" width="17.7109375" style="0" customWidth="1"/>
    <col min="4" max="4" width="23.57421875" style="0" customWidth="1"/>
    <col min="5" max="5" width="16.7109375" style="0" customWidth="1"/>
    <col min="6" max="6" width="16.28125" style="0" customWidth="1"/>
    <col min="7" max="7" width="19.57421875" style="0" customWidth="1"/>
  </cols>
  <sheetData>
    <row r="1" spans="1:11" ht="15">
      <c r="A1" s="1" t="s">
        <v>0</v>
      </c>
      <c r="B1" s="32" t="s">
        <v>74</v>
      </c>
      <c r="C1" s="1" t="s">
        <v>1</v>
      </c>
      <c r="D1" s="2">
        <f>G12</f>
        <v>2650</v>
      </c>
      <c r="E1" s="6"/>
      <c r="F1" s="6"/>
      <c r="G1" s="6"/>
      <c r="H1" s="25"/>
      <c r="I1" s="25"/>
      <c r="J1" s="25"/>
      <c r="K1" s="25"/>
    </row>
    <row r="2" spans="1:11" ht="15">
      <c r="A2" s="1" t="s">
        <v>2</v>
      </c>
      <c r="B2" s="25" t="s">
        <v>32</v>
      </c>
      <c r="C2" s="5"/>
      <c r="D2" s="5"/>
      <c r="E2" s="6"/>
      <c r="F2" s="6"/>
      <c r="G2" s="6"/>
      <c r="H2" s="25"/>
      <c r="I2" s="25"/>
      <c r="J2" s="25"/>
      <c r="K2" s="25"/>
    </row>
    <row r="3" spans="1:11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</row>
    <row r="4" spans="1:11" ht="15">
      <c r="A4" s="58">
        <v>40440</v>
      </c>
      <c r="B4" s="58">
        <v>40448</v>
      </c>
      <c r="C4" s="64" t="s">
        <v>32</v>
      </c>
      <c r="D4" s="59" t="s">
        <v>59</v>
      </c>
      <c r="E4" s="60">
        <v>2000</v>
      </c>
      <c r="F4" s="60">
        <v>1390.55</v>
      </c>
      <c r="G4" s="60">
        <v>2000</v>
      </c>
      <c r="H4" s="59" t="s">
        <v>91</v>
      </c>
      <c r="I4" s="59" t="s">
        <v>104</v>
      </c>
      <c r="J4" s="25"/>
      <c r="K4" s="25"/>
    </row>
    <row r="5" spans="1:11" ht="15">
      <c r="A5" s="58">
        <v>40482</v>
      </c>
      <c r="B5" s="58">
        <v>40485</v>
      </c>
      <c r="C5" s="67" t="s">
        <v>32</v>
      </c>
      <c r="D5" s="59" t="s">
        <v>60</v>
      </c>
      <c r="E5" s="60">
        <v>40</v>
      </c>
      <c r="F5" s="60">
        <v>17</v>
      </c>
      <c r="G5" s="60">
        <v>50</v>
      </c>
      <c r="H5" s="59" t="s">
        <v>91</v>
      </c>
      <c r="I5" s="59" t="s">
        <v>105</v>
      </c>
      <c r="J5" s="25"/>
      <c r="K5" s="25"/>
    </row>
    <row r="6" spans="1:11" ht="15">
      <c r="A6" s="58">
        <v>40482</v>
      </c>
      <c r="B6" s="58">
        <v>40492</v>
      </c>
      <c r="C6" s="67" t="s">
        <v>32</v>
      </c>
      <c r="D6" s="59" t="s">
        <v>61</v>
      </c>
      <c r="E6" s="60">
        <v>40</v>
      </c>
      <c r="F6" s="60">
        <v>25.5</v>
      </c>
      <c r="G6" s="60">
        <v>50</v>
      </c>
      <c r="H6" s="59" t="s">
        <v>91</v>
      </c>
      <c r="I6" s="59" t="s">
        <v>105</v>
      </c>
      <c r="J6" s="25"/>
      <c r="K6" s="25"/>
    </row>
    <row r="7" spans="1:11" ht="15">
      <c r="A7" s="7"/>
      <c r="B7" s="7"/>
      <c r="C7" s="5"/>
      <c r="D7" s="5" t="s">
        <v>62</v>
      </c>
      <c r="E7" s="8"/>
      <c r="F7" s="8"/>
      <c r="G7" s="8">
        <v>50</v>
      </c>
      <c r="H7" s="5"/>
      <c r="I7" s="5"/>
      <c r="J7" s="25"/>
      <c r="K7" s="25"/>
    </row>
    <row r="8" spans="1:11" ht="15">
      <c r="A8" s="7"/>
      <c r="B8" s="7"/>
      <c r="C8" s="5"/>
      <c r="D8" s="5" t="s">
        <v>63</v>
      </c>
      <c r="E8" s="8"/>
      <c r="F8" s="8"/>
      <c r="G8" s="8">
        <v>100</v>
      </c>
      <c r="H8" s="5"/>
      <c r="I8" s="5"/>
      <c r="J8" s="25"/>
      <c r="K8" s="25"/>
    </row>
    <row r="9" spans="1:11" ht="15">
      <c r="A9" s="7"/>
      <c r="B9" s="7"/>
      <c r="C9" s="5"/>
      <c r="D9" s="23" t="s">
        <v>64</v>
      </c>
      <c r="E9" s="8"/>
      <c r="F9" s="8"/>
      <c r="G9" s="24">
        <v>100</v>
      </c>
      <c r="H9" s="5"/>
      <c r="I9" s="5"/>
      <c r="J9" s="25"/>
      <c r="K9" s="25"/>
    </row>
    <row r="10" spans="1:11" ht="15">
      <c r="A10" s="7"/>
      <c r="B10" s="7"/>
      <c r="C10" s="5"/>
      <c r="D10" s="81" t="s">
        <v>45</v>
      </c>
      <c r="E10" s="8"/>
      <c r="F10" s="8">
        <v>0.8</v>
      </c>
      <c r="G10" s="24">
        <v>200</v>
      </c>
      <c r="H10" s="5"/>
      <c r="I10" s="5"/>
      <c r="J10" s="25"/>
      <c r="K10" s="25"/>
    </row>
    <row r="11" spans="1:11" ht="15">
      <c r="A11" s="7"/>
      <c r="B11" s="7"/>
      <c r="C11" s="5"/>
      <c r="D11" s="81" t="s">
        <v>65</v>
      </c>
      <c r="E11" s="8"/>
      <c r="F11" s="8">
        <v>0.2</v>
      </c>
      <c r="G11" s="24">
        <v>100</v>
      </c>
      <c r="H11" s="5"/>
      <c r="I11" s="5"/>
      <c r="J11" s="25"/>
      <c r="K11" s="25"/>
    </row>
    <row r="12" spans="1:11" ht="15">
      <c r="A12" s="6"/>
      <c r="B12" s="6"/>
      <c r="C12" s="6"/>
      <c r="D12" s="6"/>
      <c r="E12" s="4" t="s">
        <v>10</v>
      </c>
      <c r="F12" s="9">
        <f>SUM(F4:F11)</f>
        <v>1434.05</v>
      </c>
      <c r="G12" s="8">
        <f>SUM(G4:G11)</f>
        <v>2650</v>
      </c>
      <c r="H12" s="25"/>
      <c r="I12" s="25"/>
      <c r="J12" s="25"/>
      <c r="K12" s="25"/>
    </row>
    <row r="13" spans="1:11" ht="15">
      <c r="A13" s="6"/>
      <c r="B13" s="6"/>
      <c r="C13" s="6"/>
      <c r="D13" s="6"/>
      <c r="E13" s="10" t="s">
        <v>11</v>
      </c>
      <c r="F13" s="119">
        <f>G12-F12</f>
        <v>1215.95</v>
      </c>
      <c r="G13" s="120"/>
      <c r="H13" s="25"/>
      <c r="I13" s="25"/>
      <c r="J13" s="25"/>
      <c r="K13" s="25"/>
    </row>
    <row r="14" spans="1:11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sheetProtection/>
  <mergeCells count="1">
    <mergeCell ref="F13:G1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140625" style="0" customWidth="1"/>
    <col min="2" max="2" width="19.140625" style="0" customWidth="1"/>
    <col min="3" max="3" width="18.140625" style="0" customWidth="1"/>
    <col min="4" max="4" width="39.57421875" style="0" customWidth="1"/>
    <col min="5" max="5" width="15.7109375" style="0" customWidth="1"/>
    <col min="6" max="6" width="15.28125" style="0" customWidth="1"/>
    <col min="7" max="7" width="18.8515625" style="0" customWidth="1"/>
  </cols>
  <sheetData>
    <row r="1" spans="1:11" ht="15">
      <c r="A1" s="1" t="s">
        <v>0</v>
      </c>
      <c r="B1" s="25" t="s">
        <v>75</v>
      </c>
      <c r="C1" s="1" t="s">
        <v>1</v>
      </c>
      <c r="D1" s="2">
        <f>G10</f>
        <v>2500</v>
      </c>
      <c r="E1" s="6"/>
      <c r="F1" s="6"/>
      <c r="G1" s="6"/>
      <c r="H1" s="25"/>
      <c r="I1" s="25"/>
      <c r="J1" s="25"/>
      <c r="K1" s="25"/>
    </row>
    <row r="2" spans="1:11" ht="15">
      <c r="A2" s="1" t="s">
        <v>2</v>
      </c>
      <c r="B2" s="45" t="s">
        <v>129</v>
      </c>
      <c r="C2" s="5"/>
      <c r="D2" s="5"/>
      <c r="E2" s="6"/>
      <c r="F2" s="6"/>
      <c r="G2" s="6"/>
      <c r="H2" s="25"/>
      <c r="I2" s="25"/>
      <c r="J2" s="25"/>
      <c r="K2" s="25"/>
    </row>
    <row r="3" spans="1:11" ht="1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10" t="s">
        <v>12</v>
      </c>
      <c r="I3" s="10" t="s">
        <v>13</v>
      </c>
      <c r="J3" s="25"/>
      <c r="K3" s="25"/>
    </row>
    <row r="4" spans="1:11" ht="15">
      <c r="A4" s="7"/>
      <c r="B4" s="7"/>
      <c r="C4" s="5"/>
      <c r="D4" s="5"/>
      <c r="E4" s="8"/>
      <c r="F4" s="8"/>
      <c r="G4" s="8">
        <v>2500</v>
      </c>
      <c r="H4" s="5"/>
      <c r="I4" s="5"/>
      <c r="J4" s="25"/>
      <c r="K4" s="25"/>
    </row>
    <row r="5" spans="1:11" ht="15">
      <c r="A5" s="7"/>
      <c r="B5" s="7"/>
      <c r="C5" s="5"/>
      <c r="D5" s="5"/>
      <c r="E5" s="8"/>
      <c r="F5" s="8"/>
      <c r="G5" s="8"/>
      <c r="H5" s="5"/>
      <c r="I5" s="5"/>
      <c r="J5" s="25"/>
      <c r="K5" s="25"/>
    </row>
    <row r="6" spans="1:11" ht="15">
      <c r="A6" s="7"/>
      <c r="B6" s="7"/>
      <c r="C6" s="5"/>
      <c r="D6" s="5"/>
      <c r="E6" s="8"/>
      <c r="F6" s="8"/>
      <c r="G6" s="8"/>
      <c r="H6" s="5"/>
      <c r="I6" s="5"/>
      <c r="J6" s="25"/>
      <c r="K6" s="25"/>
    </row>
    <row r="7" spans="1:11" ht="15">
      <c r="A7" s="7"/>
      <c r="B7" s="7"/>
      <c r="C7" s="5"/>
      <c r="D7" s="5"/>
      <c r="E7" s="8"/>
      <c r="F7" s="8"/>
      <c r="G7" s="8"/>
      <c r="H7" s="5"/>
      <c r="I7" s="5"/>
      <c r="J7" s="25"/>
      <c r="K7" s="25"/>
    </row>
    <row r="8" spans="1:11" ht="15">
      <c r="A8" s="7"/>
      <c r="B8" s="7"/>
      <c r="C8" s="5"/>
      <c r="D8" s="5"/>
      <c r="E8" s="8"/>
      <c r="F8" s="8"/>
      <c r="G8" s="8"/>
      <c r="H8" s="5"/>
      <c r="I8" s="5"/>
      <c r="J8" s="25"/>
      <c r="K8" s="25"/>
    </row>
    <row r="9" spans="1:11" ht="15">
      <c r="A9" s="7"/>
      <c r="B9" s="7"/>
      <c r="C9" s="5"/>
      <c r="D9" s="5"/>
      <c r="E9" s="8"/>
      <c r="F9" s="8"/>
      <c r="G9" s="8"/>
      <c r="H9" s="5"/>
      <c r="I9" s="5"/>
      <c r="J9" s="25"/>
      <c r="K9" s="25"/>
    </row>
    <row r="10" spans="1:11" ht="15">
      <c r="A10" s="6"/>
      <c r="B10" s="6"/>
      <c r="C10" s="6"/>
      <c r="D10" s="6"/>
      <c r="E10" s="4" t="s">
        <v>10</v>
      </c>
      <c r="F10" s="9">
        <f>SUM(F4:F9)</f>
        <v>0</v>
      </c>
      <c r="G10" s="8">
        <f>SUM(G4:G9)</f>
        <v>2500</v>
      </c>
      <c r="H10" s="25"/>
      <c r="I10" s="25"/>
      <c r="J10" s="25"/>
      <c r="K10" s="25"/>
    </row>
    <row r="11" spans="1:11" ht="15">
      <c r="A11" s="6"/>
      <c r="B11" s="6"/>
      <c r="C11" s="6"/>
      <c r="D11" s="6"/>
      <c r="E11" s="10" t="s">
        <v>11</v>
      </c>
      <c r="F11" s="119">
        <f>G10-F10</f>
        <v>2500</v>
      </c>
      <c r="G11" s="120"/>
      <c r="H11" s="25"/>
      <c r="I11" s="25"/>
      <c r="J11" s="25"/>
      <c r="K11" s="25"/>
    </row>
    <row r="12" spans="1:11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</sheetData>
  <sheetProtection/>
  <mergeCells count="1">
    <mergeCell ref="F11:G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2011-01-24T03:12:27Z</dcterms:modified>
  <cp:category/>
  <cp:version/>
  <cp:contentType/>
  <cp:contentStatus/>
</cp:coreProperties>
</file>